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I" sheetId="1" r:id="rId1"/>
    <sheet name="Лист1" sheetId="2" r:id="rId2"/>
    <sheet name="Лист2" sheetId="3" r:id="rId3"/>
  </sheets>
  <externalReferences>
    <externalReference r:id="rId6"/>
  </externalReferences>
  <definedNames>
    <definedName name="_f2">#REF!</definedName>
    <definedName name="_ftn1_1" localSheetId="0">#REF!</definedName>
    <definedName name="_ftn1_1">#REF!</definedName>
    <definedName name="_ftn2_1" localSheetId="0">#REF!</definedName>
    <definedName name="_ftn2_1">#REF!</definedName>
    <definedName name="_ftnref1_1" localSheetId="0">#REF!</definedName>
    <definedName name="_ftnref1_1">#REF!</definedName>
    <definedName name="_ftnref2_1" localSheetId="0">#REF!</definedName>
    <definedName name="_ftnref2_1">#REF!</definedName>
    <definedName name="h" localSheetId="0">#REF!</definedName>
    <definedName name="h">#REF!</definedName>
    <definedName name="_xlnm.Print_Area" localSheetId="0">'I'!$A$1:$H$33</definedName>
  </definedNames>
  <calcPr fullCalcOnLoad="1"/>
</workbook>
</file>

<file path=xl/sharedStrings.xml><?xml version="1.0" encoding="utf-8"?>
<sst xmlns="http://schemas.openxmlformats.org/spreadsheetml/2006/main" count="241" uniqueCount="172">
  <si>
    <t>в том числе</t>
  </si>
  <si>
    <t>Всего</t>
  </si>
  <si>
    <t>Сумма, руб.</t>
  </si>
  <si>
    <t>Транспортные услуги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</si>
  <si>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</si>
  <si>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</si>
  <si>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</si>
  <si>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</si>
  <si>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</si>
  <si>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КОДЫ</t>
  </si>
  <si>
    <t>Форма по КФД</t>
  </si>
  <si>
    <t>Дата</t>
  </si>
  <si>
    <t xml:space="preserve">Наименование муниципального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</si>
  <si>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</si>
  <si>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</si>
  <si>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</si>
  <si>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</si>
  <si>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</si>
  <si>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Управление культуры администрации города Югорска</t>
  </si>
  <si>
    <t xml:space="preserve">Адрес фактического местонахождения муниципального бюджетного учреждения </t>
  </si>
  <si>
    <t>I.  Сведения о деятельности муниципального  (автономного или бюджетного учреждения)</t>
  </si>
  <si>
    <t>Наименование показателя</t>
  </si>
  <si>
    <t>из них: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</si>
  <si>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</si>
  <si>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</si>
  <si>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</si>
  <si>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</si>
  <si>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</si>
  <si>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</si>
  <si>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</si>
  <si>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</si>
  <si>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</si>
  <si>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</si>
  <si>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</si>
  <si>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</si>
  <si>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</si>
  <si>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</si>
  <si>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</si>
  <si>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</si>
  <si>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III. Обязательства, всего</t>
  </si>
  <si>
    <t>3.1. Просроченная кредиторская задолженность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</si>
  <si>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</si>
  <si>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</si>
  <si>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</si>
  <si>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</si>
  <si>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</si>
  <si>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</si>
  <si>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</si>
  <si>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</si>
  <si>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</si>
  <si>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</si>
  <si>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</si>
  <si>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КОСГУ</t>
  </si>
  <si>
    <t>СубКОСГУ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</si>
  <si>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</si>
  <si>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</si>
  <si>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</si>
  <si>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</si>
  <si>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</si>
  <si>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t>Поступления от приносящей доход деятельности, всего:</t>
  </si>
  <si>
    <t>Выплаты, всего:</t>
  </si>
  <si>
    <t>Заработная плата</t>
  </si>
  <si>
    <t>Услуги связи</t>
  </si>
  <si>
    <t>-оплата потребления тепловой энергии</t>
  </si>
  <si>
    <t>-оплата потребления электрической энергии</t>
  </si>
  <si>
    <t>-оплата водоснабжения помещений</t>
  </si>
  <si>
    <t>Арендная плата за пользование имуществом</t>
  </si>
  <si>
    <t>-уплата штрафов, пеней, другие экономические санкции</t>
  </si>
  <si>
    <t>-прочие материальные запасы</t>
  </si>
  <si>
    <t>-горюче-смазочные материалы</t>
  </si>
  <si>
    <t>-мягкий инвентарь</t>
  </si>
  <si>
    <t>Справочно:</t>
  </si>
  <si>
    <t>Объем публичных обязательств, всего</t>
  </si>
  <si>
    <t>на 2014  год  финансовый год и плановый период 2015 и 2016 годов</t>
  </si>
  <si>
    <t>1. Нефинансовые активы, всего:</t>
  </si>
  <si>
    <t>1.1. Общая балансовая стоимость муниципального имущества, всего</t>
  </si>
  <si>
    <t>1.1.1. Стоимость имущества, закрепленного собственником имущества за муниципальным учреждением (подразделением) на праве оперативного управления</t>
  </si>
  <si>
    <t>1.1.2.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</si>
  <si>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1.1.3. Остаточная стоимость недвижимого муниципального имущества</t>
  </si>
  <si>
    <t>2.2. Дебиторская задолженность по выданным авансам, полученным за счет средств  бюджета всего:</t>
  </si>
  <si>
    <t>2.2.6.. по выданным авансам на прочие расходы</t>
  </si>
  <si>
    <t>2.3.7. по выданным авансам на приобретение материальных запасов</t>
  </si>
  <si>
    <t>2.3.8. по выданным авансам на прочие расходы</t>
  </si>
  <si>
    <t>3.2. Кредиторская задолженность по расчетам с поставщиками и подрядчиками за счет средств  бюджета, всего:</t>
  </si>
  <si>
    <t>3.2.1. по начислениям на выплаты по оплате труда</t>
  </si>
  <si>
    <t>3.2.2. по оплате услуг связи</t>
  </si>
  <si>
    <t>3.2.8. по приобретению материальных запасов</t>
  </si>
  <si>
    <t>3.2.9. по оплате прочих расходов</t>
  </si>
  <si>
    <t>3.2.10. по платежам в бюджет</t>
  </si>
  <si>
    <t>3.2.11. по прочим расчетам с кредиторами</t>
  </si>
  <si>
    <t>3.3.1. по начислениям на выплаты по оплате труда</t>
  </si>
  <si>
    <t>3.3.2. по оплате услуг связи</t>
  </si>
  <si>
    <t>3.3.8. по приобретению материальных запасов</t>
  </si>
  <si>
    <t>3.3.9. по оплате прочих расходов</t>
  </si>
  <si>
    <t>3.3.10. по платежам в бюджет</t>
  </si>
  <si>
    <t>3.3.11. по прочим расчетам с кредиторами</t>
  </si>
  <si>
    <t xml:space="preserve"> Показатели по поступлениям и выплатам муниципального учреждения</t>
  </si>
  <si>
    <t>Наименование показателей</t>
  </si>
  <si>
    <t>2014 финансовый год</t>
  </si>
  <si>
    <t>Остаток средств на начало года</t>
  </si>
  <si>
    <t>X</t>
  </si>
  <si>
    <t>Субсидии на выполнении  муниципального задания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</si>
  <si>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</si>
  <si>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Оплата труда и начисления на выплаты по оплате труда, всего</t>
  </si>
  <si>
    <t>Заработная плата отдельных категорий работников во исполнение Указов Президента РФ</t>
  </si>
  <si>
    <t>Заработная плата работников, за исключением отдельных категорий работников во исполнение Указов Президента РФ</t>
  </si>
  <si>
    <t>Прочие выплаты</t>
  </si>
  <si>
    <t>Начисления на выплаты по оплате труда</t>
  </si>
  <si>
    <t>Оплата работ, услуг, всего</t>
  </si>
  <si>
    <t>Коммунальные услуги</t>
  </si>
  <si>
    <t>Работы, услуги по содержанию имущества</t>
  </si>
  <si>
    <t>-содержание нефинансовых активов в чистоте</t>
  </si>
  <si>
    <t>-восстановление эффективности функционирования коммунальных инженерных систем, осуществляемые помимо технологических нужд (разовые работы)</t>
  </si>
  <si>
    <t>-текущий ремонт зданий, сооружений</t>
  </si>
  <si>
    <t>-капитальный ремонт зданий, сооружений</t>
  </si>
  <si>
    <t>Прочие работы, услуги</t>
  </si>
  <si>
    <t>-проведение проектных и изыскательных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</si>
  <si>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-установка и монтаж локальных вычислительных сетей, систем охранной и пожарной сигнализации, видеонаблюдения, контроля доступа</t>
  </si>
  <si>
    <t>-Услуги вневедомственной (в том числе пожарной) охраны</t>
  </si>
  <si>
    <t>-Услуги по страхованию имущества, гражданской ответственности и здоровья</t>
  </si>
  <si>
    <t>-Услуги в области информационных технологий</t>
  </si>
  <si>
    <t>-Другие расходы, связанные с оплатой работ, услуг</t>
  </si>
  <si>
    <t>Прочие расходы</t>
  </si>
  <si>
    <t>-уплата налогов, государственных пошлин и сборов разного рода платежей</t>
  </si>
  <si>
    <t>-возмещение морального вреда по решению судебных органов и оплата судебных издержек</t>
  </si>
  <si>
    <t>-прием и обслуживание делегаций (представительские расходы)</t>
  </si>
  <si>
    <t>-прочие расходы</t>
  </si>
  <si>
    <t>Поступление нефинансовых активов, всего</t>
  </si>
  <si>
    <t>Увеличение стоимости основных средств</t>
  </si>
  <si>
    <t xml:space="preserve"> в том числе                                                         </t>
  </si>
  <si>
    <t>-приобретение объектов для комплектования библиотечного фонда</t>
  </si>
  <si>
    <t>-приобретение основных средств, за исключением библиотечного фонда</t>
  </si>
  <si>
    <t>-строительство, приобретение объектов непроизводственного назначения, а также  реконструкция, расширение и модернизация объектов, находящихся в муниципальной собственности</t>
  </si>
  <si>
    <t>Увеличение стоимости материальных запасов</t>
  </si>
  <si>
    <t>-продукты питания</t>
  </si>
  <si>
    <t>Планируемый остаток средств на конец года</t>
  </si>
  <si>
    <t>№ П./П.</t>
  </si>
  <si>
    <t>Задача</t>
  </si>
  <si>
    <t>Мероприятия</t>
  </si>
  <si>
    <t xml:space="preserve">Руководитель учреждения </t>
  </si>
  <si>
    <t>Главный бухгалтер</t>
  </si>
  <si>
    <t>2015 финансовый год</t>
  </si>
  <si>
    <t xml:space="preserve"> Мероприятия стратегического развития муниципального учреждения (подразделения)</t>
  </si>
  <si>
    <t>"__________"_______________________________20____ г.</t>
  </si>
  <si>
    <t>субсидия на выполнение муниципального задания</t>
  </si>
  <si>
    <t>целевые субсидии</t>
  </si>
  <si>
    <t>поступления от приносящий доход деятельности</t>
  </si>
  <si>
    <t>субсидия на выполнение муниципального задания (мероприятие)</t>
  </si>
  <si>
    <t>-другие работы, услуги по содержанию имущества</t>
  </si>
  <si>
    <t>-разработка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</si>
  <si>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2016 финансовый год</t>
  </si>
  <si>
    <t>II. Показатели финансового состояния муниципального учреждения (подразделения)</t>
  </si>
  <si>
    <t>СОГЛАСОВАНО</t>
  </si>
  <si>
    <t>Председатель наблюдательного совета</t>
  </si>
  <si>
    <t>Директор МАУ "ЦПКиО Аттракцион"</t>
  </si>
  <si>
    <t>С.М. Маслюков</t>
  </si>
  <si>
    <t>Муниципальное автономное учреждение "Центральный парк культуры и отдыха "Аттракцион"</t>
  </si>
  <si>
    <t xml:space="preserve">8622010111 / </t>
  </si>
  <si>
    <t>628260, Российская Федерация, Тюменская область, Ханты-Мансийский автономный округ-Югра, город Югорск, улица  Спортивная, 2</t>
  </si>
  <si>
    <t>1.3. Перечень услуг (работ), осуществляемых на платной основе:
- предоставление рекламных услуг через радиоинформационный центр;
- предоставление территории городского парка для проведения культурно-досуговые мероприятий, акций, фестивалей, концертов, выставок, конкурсов;                                                                                               - реализация входных билетов на посещение механизированных и немеханизированных аттракционов;
- прокат спортивного инвентаря;                                                                                                                         - предоставление помещений в аренду.</t>
  </si>
  <si>
    <t>Услуга N 1 Реализация входных билетов на посещение механизированых и немеханизированных аттракционов</t>
  </si>
  <si>
    <t>Услуга N 2 Предоставление помещений в аренду</t>
  </si>
  <si>
    <t>Уточненный план финансово - хозяйственной деятельности</t>
  </si>
  <si>
    <r>
      <t>"31" марта 2014г</t>
    </r>
    <r>
      <rPr>
        <b/>
        <sz val="11"/>
        <rFont val="Times New Roman"/>
        <family val="1"/>
      </rPr>
      <t>.</t>
    </r>
  </si>
  <si>
    <t>1.1. Цели деятельности муниципального автономного учреждения: формирование благоприятных условий для культурного досуга и отдыха, развития социальной и творческой деятельности.</t>
  </si>
  <si>
    <t>1.2. Виды деятельности муниципального автономного учреждения:
- предоставление территории  "Учреждения" для проведения городских зрелищных и концертных мероприятий;
- работа детских игровых комплексов;
-эксплуатация механизированных, немеханизированных аттракционов;                                                                                                               - создание зон отдыха на территории городского парка.</t>
  </si>
  <si>
    <t>Исполнитель: .</t>
  </si>
  <si>
    <t>Н.А.Бешлей</t>
  </si>
  <si>
    <t>Начальник ПЭО:</t>
  </si>
  <si>
    <t>А.В. Ворожцова</t>
  </si>
  <si>
    <t>О.Ю. Коновалова</t>
  </si>
  <si>
    <t xml:space="preserve">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</si>
</sst>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#,##0_р_."/>
    <numFmt numFmtId="197" formatCode="000000"/>
    <numFmt numFmtId="198" formatCode="#,##0&quot;р.&quot;"/>
    <numFmt numFmtId="199" formatCode="#,##0.0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5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0"/>
      <name val="Helv"/>
      <family val="0"/>
    </font>
    <font>
      <sz val="10"/>
      <name val="Arial Cyr"/>
      <family val="2"/>
    </font>
    <font>
      <b/>
      <u val="single"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57" applyFont="1" applyAlignment="1">
      <alignment vertical="top" wrapText="1"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5" fillId="0" borderId="0" xfId="57" applyFont="1" applyAlignment="1">
      <alignment horizontal="center" vertical="top" wrapText="1"/>
      <protection/>
    </xf>
    <xf numFmtId="0" fontId="4" fillId="0" borderId="0" xfId="57" applyFont="1" applyAlignment="1">
      <alignment horizontal="center" vertical="top" wrapText="1"/>
      <protection/>
    </xf>
    <xf numFmtId="0" fontId="3" fillId="0" borderId="0" xfId="57" applyFont="1" applyAlignment="1">
      <alignment horizontal="center" vertical="top" wrapText="1"/>
      <protection/>
    </xf>
    <xf numFmtId="0" fontId="7" fillId="0" borderId="0" xfId="57" applyFont="1" applyAlignment="1">
      <alignment horizontal="center" vertical="top" wrapText="1"/>
      <protection/>
    </xf>
    <xf numFmtId="0" fontId="7" fillId="0" borderId="0" xfId="57" applyFont="1" applyFill="1" applyAlignment="1">
      <alignment vertical="top" wrapText="1"/>
      <protection/>
    </xf>
    <xf numFmtId="0" fontId="7" fillId="0" borderId="11" xfId="57" applyFont="1" applyFill="1" applyBorder="1" applyAlignment="1">
      <alignment horizontal="center" vertical="top" wrapText="1"/>
      <protection/>
    </xf>
    <xf numFmtId="0" fontId="2" fillId="0" borderId="0" xfId="57" applyFont="1" applyFill="1" applyAlignment="1">
      <alignment vertical="top" wrapText="1"/>
      <protection/>
    </xf>
    <xf numFmtId="0" fontId="2" fillId="33" borderId="0" xfId="57" applyFont="1" applyFill="1" applyAlignment="1">
      <alignment vertical="top" wrapText="1"/>
      <protection/>
    </xf>
    <xf numFmtId="0" fontId="7" fillId="0" borderId="11" xfId="57" applyFont="1" applyBorder="1" applyAlignment="1">
      <alignment horizontal="center" vertical="top" wrapText="1"/>
      <protection/>
    </xf>
    <xf numFmtId="0" fontId="7" fillId="0" borderId="0" xfId="57" applyFont="1" applyAlignment="1">
      <alignment vertical="top" wrapText="1"/>
      <protection/>
    </xf>
    <xf numFmtId="0" fontId="2" fillId="0" borderId="0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 horizontal="right" vertical="top" wrapText="1"/>
      <protection/>
    </xf>
    <xf numFmtId="0" fontId="7" fillId="0" borderId="0" xfId="57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vertical="top" wrapText="1"/>
      <protection/>
    </xf>
    <xf numFmtId="0" fontId="2" fillId="0" borderId="0" xfId="57" applyFont="1" applyAlignment="1">
      <alignment horizontal="left" vertical="top" wrapText="1"/>
      <protection/>
    </xf>
    <xf numFmtId="0" fontId="2" fillId="0" borderId="0" xfId="57" applyFont="1" applyBorder="1" applyAlignment="1">
      <alignment vertical="top" wrapText="1"/>
      <protection/>
    </xf>
    <xf numFmtId="14" fontId="7" fillId="0" borderId="11" xfId="57" applyNumberFormat="1" applyFont="1" applyFill="1" applyBorder="1" applyAlignment="1">
      <alignment horizontal="center" vertical="top" wrapText="1"/>
      <protection/>
    </xf>
    <xf numFmtId="0" fontId="15" fillId="0" borderId="0" xfId="58" applyFont="1" applyAlignment="1">
      <alignment vertical="center"/>
      <protection/>
    </xf>
    <xf numFmtId="0" fontId="15" fillId="0" borderId="0" xfId="58" applyFont="1" applyAlignment="1">
      <alignment horizontal="center" vertical="center"/>
      <protection/>
    </xf>
    <xf numFmtId="4" fontId="15" fillId="0" borderId="0" xfId="58" applyNumberFormat="1" applyFont="1" applyBorder="1" applyAlignment="1">
      <alignment horizontal="right" vertical="center" indent="2"/>
      <protection/>
    </xf>
    <xf numFmtId="0" fontId="0" fillId="0" borderId="0" xfId="0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5" fillId="0" borderId="12" xfId="58" applyFont="1" applyBorder="1" applyAlignment="1">
      <alignment horizontal="center" vertical="center"/>
      <protection/>
    </xf>
    <xf numFmtId="43" fontId="0" fillId="0" borderId="0" xfId="70" applyBorder="1" applyAlignment="1">
      <alignment horizontal="center" vertical="center"/>
    </xf>
    <xf numFmtId="43" fontId="0" fillId="0" borderId="0" xfId="70" applyNumberForma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2" fontId="1" fillId="0" borderId="13" xfId="70" applyNumberFormat="1" applyFont="1" applyBorder="1" applyAlignment="1">
      <alignment horizontal="center" vertical="center"/>
    </xf>
    <xf numFmtId="2" fontId="15" fillId="0" borderId="0" xfId="58" applyNumberFormat="1" applyFont="1" applyBorder="1" applyAlignment="1">
      <alignment horizontal="center" vertical="center"/>
      <protection/>
    </xf>
    <xf numFmtId="2" fontId="15" fillId="0" borderId="0" xfId="58" applyNumberFormat="1" applyFont="1" applyBorder="1" applyAlignment="1">
      <alignment vertical="center" wrapText="1"/>
      <protection/>
    </xf>
    <xf numFmtId="2" fontId="15" fillId="0" borderId="0" xfId="58" applyNumberFormat="1" applyFont="1" applyAlignment="1">
      <alignment horizontal="center" vertical="center"/>
      <protection/>
    </xf>
    <xf numFmtId="2" fontId="15" fillId="0" borderId="0" xfId="58" applyNumberFormat="1" applyFont="1" applyBorder="1" applyAlignment="1">
      <alignment horizontal="right" vertical="center" indent="2"/>
      <protection/>
    </xf>
    <xf numFmtId="2" fontId="16" fillId="0" borderId="0" xfId="58" applyNumberFormat="1" applyFont="1" applyBorder="1" applyAlignment="1">
      <alignment horizontal="left" vertical="center" wrapText="1"/>
      <protection/>
    </xf>
    <xf numFmtId="2" fontId="15" fillId="0" borderId="12" xfId="58" applyNumberFormat="1" applyFont="1" applyBorder="1" applyAlignment="1">
      <alignment horizontal="right" vertical="center" indent="2"/>
      <protection/>
    </xf>
    <xf numFmtId="2" fontId="15" fillId="0" borderId="12" xfId="58" applyNumberFormat="1" applyFont="1" applyBorder="1" applyAlignment="1">
      <alignment vertical="center"/>
      <protection/>
    </xf>
    <xf numFmtId="2" fontId="15" fillId="0" borderId="0" xfId="58" applyNumberFormat="1" applyFont="1" applyBorder="1" applyAlignment="1">
      <alignment vertical="center"/>
      <protection/>
    </xf>
    <xf numFmtId="2" fontId="15" fillId="0" borderId="12" xfId="58" applyNumberFormat="1" applyFont="1" applyBorder="1" applyAlignment="1">
      <alignment horizontal="center" vertical="center"/>
      <protection/>
    </xf>
    <xf numFmtId="4" fontId="15" fillId="0" borderId="12" xfId="58" applyNumberFormat="1" applyFont="1" applyBorder="1" applyAlignment="1">
      <alignment horizontal="right" vertical="center" indent="2"/>
      <protection/>
    </xf>
    <xf numFmtId="0" fontId="15" fillId="0" borderId="0" xfId="58" applyFont="1" applyBorder="1" applyAlignment="1">
      <alignment vertical="center"/>
      <protection/>
    </xf>
    <xf numFmtId="0" fontId="15" fillId="0" borderId="0" xfId="58" applyFont="1">
      <alignment/>
      <protection/>
    </xf>
    <xf numFmtId="2" fontId="15" fillId="0" borderId="0" xfId="58" applyNumberFormat="1" applyFont="1" applyBorder="1" applyAlignment="1">
      <alignment horizontal="left" vertical="center" wrapText="1"/>
      <protection/>
    </xf>
    <xf numFmtId="2" fontId="16" fillId="0" borderId="13" xfId="58" applyNumberFormat="1" applyFont="1" applyBorder="1" applyAlignment="1">
      <alignment horizontal="center" vertical="center"/>
      <protection/>
    </xf>
    <xf numFmtId="2" fontId="15" fillId="0" borderId="13" xfId="58" applyNumberFormat="1" applyFont="1" applyBorder="1" applyAlignment="1">
      <alignment horizontal="center" vertical="center"/>
      <protection/>
    </xf>
    <xf numFmtId="2" fontId="15" fillId="0" borderId="14" xfId="58" applyNumberFormat="1" applyFont="1" applyBorder="1" applyAlignment="1">
      <alignment horizontal="center" vertical="center"/>
      <protection/>
    </xf>
    <xf numFmtId="2" fontId="1" fillId="34" borderId="13" xfId="58" applyNumberFormat="1" applyFont="1" applyFill="1" applyBorder="1" applyAlignment="1">
      <alignment horizontal="center" vertical="center"/>
      <protection/>
    </xf>
    <xf numFmtId="2" fontId="15" fillId="0" borderId="13" xfId="58" applyNumberFormat="1" applyFont="1" applyBorder="1" applyAlignment="1">
      <alignment vertical="center"/>
      <protection/>
    </xf>
    <xf numFmtId="2" fontId="15" fillId="0" borderId="14" xfId="58" applyNumberFormat="1" applyFont="1" applyBorder="1" applyAlignment="1">
      <alignment vertical="center"/>
      <protection/>
    </xf>
    <xf numFmtId="0" fontId="2" fillId="0" borderId="0" xfId="57" applyFont="1" applyBorder="1" applyAlignment="1">
      <alignment horizontal="left" wrapText="1"/>
      <protection/>
    </xf>
    <xf numFmtId="0" fontId="18" fillId="0" borderId="0" xfId="58" applyFont="1">
      <alignment/>
      <protection/>
    </xf>
    <xf numFmtId="0" fontId="14" fillId="0" borderId="0" xfId="58" applyFont="1">
      <alignment/>
      <protection/>
    </xf>
    <xf numFmtId="0" fontId="0" fillId="0" borderId="0" xfId="0" applyAlignment="1">
      <alignment vertical="top" wrapText="1"/>
    </xf>
    <xf numFmtId="0" fontId="2" fillId="0" borderId="0" xfId="59" applyFont="1" applyAlignment="1">
      <alignment vertical="top" wrapText="1"/>
      <protection/>
    </xf>
    <xf numFmtId="0" fontId="2" fillId="0" borderId="0" xfId="59" applyFont="1" applyFill="1" applyAlignment="1">
      <alignment vertical="top" wrapText="1"/>
      <protection/>
    </xf>
    <xf numFmtId="2" fontId="8" fillId="0" borderId="0" xfId="0" applyNumberFormat="1" applyFont="1" applyAlignment="1">
      <alignment/>
    </xf>
    <xf numFmtId="0" fontId="8" fillId="35" borderId="0" xfId="0" applyFont="1" applyFill="1" applyAlignment="1">
      <alignment/>
    </xf>
    <xf numFmtId="4" fontId="15" fillId="35" borderId="0" xfId="58" applyNumberFormat="1" applyFont="1" applyFill="1" applyBorder="1" applyAlignment="1">
      <alignment horizontal="right" vertical="center" indent="2"/>
      <protection/>
    </xf>
    <xf numFmtId="2" fontId="15" fillId="35" borderId="13" xfId="58" applyNumberFormat="1" applyFont="1" applyFill="1" applyBorder="1" applyAlignment="1">
      <alignment horizontal="center" vertical="center"/>
      <protection/>
    </xf>
    <xf numFmtId="2" fontId="15" fillId="35" borderId="13" xfId="58" applyNumberFormat="1" applyFont="1" applyFill="1" applyBorder="1" applyAlignment="1">
      <alignment vertical="center"/>
      <protection/>
    </xf>
    <xf numFmtId="2" fontId="15" fillId="35" borderId="0" xfId="58" applyNumberFormat="1" applyFont="1" applyFill="1" applyBorder="1" applyAlignment="1">
      <alignment vertical="center"/>
      <protection/>
    </xf>
    <xf numFmtId="2" fontId="15" fillId="35" borderId="0" xfId="58" applyNumberFormat="1" applyFont="1" applyFill="1" applyBorder="1" applyAlignment="1">
      <alignment horizontal="right" vertical="center" indent="2"/>
      <protection/>
    </xf>
    <xf numFmtId="2" fontId="15" fillId="35" borderId="12" xfId="58" applyNumberFormat="1" applyFont="1" applyFill="1" applyBorder="1" applyAlignment="1">
      <alignment horizontal="right" vertical="center" indent="2"/>
      <protection/>
    </xf>
    <xf numFmtId="4" fontId="15" fillId="35" borderId="12" xfId="58" applyNumberFormat="1" applyFont="1" applyFill="1" applyBorder="1" applyAlignment="1">
      <alignment horizontal="right" vertical="center" indent="2"/>
      <protection/>
    </xf>
    <xf numFmtId="0" fontId="15" fillId="35" borderId="0" xfId="58" applyFont="1" applyFill="1">
      <alignment/>
      <protection/>
    </xf>
    <xf numFmtId="2" fontId="16" fillId="0" borderId="13" xfId="58" applyNumberFormat="1" applyFont="1" applyFill="1" applyBorder="1" applyAlignment="1">
      <alignment horizontal="center" vertical="center"/>
      <protection/>
    </xf>
    <xf numFmtId="2" fontId="15" fillId="0" borderId="13" xfId="58" applyNumberFormat="1" applyFont="1" applyFill="1" applyBorder="1" applyAlignment="1">
      <alignment horizontal="center" vertical="center"/>
      <protection/>
    </xf>
    <xf numFmtId="2" fontId="1" fillId="0" borderId="13" xfId="58" applyNumberFormat="1" applyFont="1" applyFill="1" applyBorder="1" applyAlignment="1">
      <alignment horizontal="center" vertical="center"/>
      <protection/>
    </xf>
    <xf numFmtId="2" fontId="15" fillId="0" borderId="13" xfId="58" applyNumberFormat="1" applyFont="1" applyFill="1" applyBorder="1" applyAlignment="1">
      <alignment horizontal="center" vertical="center" wrapText="1"/>
      <protection/>
    </xf>
    <xf numFmtId="2" fontId="16" fillId="0" borderId="13" xfId="58" applyNumberFormat="1" applyFont="1" applyFill="1" applyBorder="1" applyAlignment="1">
      <alignment horizontal="center" vertical="center" wrapText="1"/>
      <protection/>
    </xf>
    <xf numFmtId="2" fontId="0" fillId="0" borderId="0" xfId="7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2" fontId="16" fillId="0" borderId="14" xfId="58" applyNumberFormat="1" applyFont="1" applyFill="1" applyBorder="1" applyAlignment="1">
      <alignment horizontal="center" vertical="center"/>
      <protection/>
    </xf>
    <xf numFmtId="2" fontId="6" fillId="0" borderId="13" xfId="70" applyNumberFormat="1" applyFont="1" applyFill="1" applyBorder="1" applyAlignment="1">
      <alignment horizontal="center" vertical="center"/>
    </xf>
    <xf numFmtId="2" fontId="6" fillId="0" borderId="14" xfId="70" applyNumberFormat="1" applyFont="1" applyFill="1" applyBorder="1" applyAlignment="1">
      <alignment horizontal="center" vertical="center"/>
    </xf>
    <xf numFmtId="2" fontId="15" fillId="0" borderId="14" xfId="58" applyNumberFormat="1" applyFont="1" applyFill="1" applyBorder="1" applyAlignment="1">
      <alignment horizontal="center" vertical="center"/>
      <protection/>
    </xf>
    <xf numFmtId="2" fontId="15" fillId="0" borderId="15" xfId="58" applyNumberFormat="1" applyFont="1" applyFill="1" applyBorder="1" applyAlignment="1">
      <alignment horizontal="center" vertical="center"/>
      <protection/>
    </xf>
    <xf numFmtId="2" fontId="15" fillId="0" borderId="14" xfId="58" applyNumberFormat="1" applyFont="1" applyFill="1" applyBorder="1" applyAlignment="1">
      <alignment horizontal="center" vertical="center" wrapText="1"/>
      <protection/>
    </xf>
    <xf numFmtId="2" fontId="15" fillId="0" borderId="15" xfId="58" applyNumberFormat="1" applyFont="1" applyFill="1" applyBorder="1" applyAlignment="1">
      <alignment horizontal="center" vertical="center" wrapText="1"/>
      <protection/>
    </xf>
    <xf numFmtId="2" fontId="6" fillId="0" borderId="13" xfId="58" applyNumberFormat="1" applyFont="1" applyFill="1" applyBorder="1" applyAlignment="1">
      <alignment horizontal="center" vertical="center"/>
      <protection/>
    </xf>
    <xf numFmtId="2" fontId="6" fillId="0" borderId="14" xfId="58" applyNumberFormat="1" applyFont="1" applyFill="1" applyBorder="1" applyAlignment="1">
      <alignment horizontal="center" vertical="center"/>
      <protection/>
    </xf>
    <xf numFmtId="2" fontId="6" fillId="0" borderId="15" xfId="58" applyNumberFormat="1" applyFont="1" applyFill="1" applyBorder="1" applyAlignment="1">
      <alignment horizontal="center" vertical="center"/>
      <protection/>
    </xf>
    <xf numFmtId="4" fontId="6" fillId="0" borderId="13" xfId="70" applyNumberFormat="1" applyFont="1" applyFill="1" applyBorder="1" applyAlignment="1">
      <alignment horizontal="center" vertical="center"/>
    </xf>
    <xf numFmtId="199" fontId="15" fillId="0" borderId="15" xfId="58" applyNumberFormat="1" applyFont="1" applyFill="1" applyBorder="1" applyAlignment="1">
      <alignment horizontal="center" vertical="center"/>
      <protection/>
    </xf>
    <xf numFmtId="2" fontId="1" fillId="0" borderId="13" xfId="70" applyNumberFormat="1" applyFont="1" applyFill="1" applyBorder="1" applyAlignment="1">
      <alignment horizontal="center" vertical="center"/>
    </xf>
    <xf numFmtId="4" fontId="1" fillId="0" borderId="15" xfId="70" applyNumberFormat="1" applyFont="1" applyFill="1" applyBorder="1" applyAlignment="1">
      <alignment horizontal="center" vertical="center"/>
    </xf>
    <xf numFmtId="4" fontId="1" fillId="0" borderId="13" xfId="70" applyNumberFormat="1" applyFont="1" applyFill="1" applyBorder="1" applyAlignment="1">
      <alignment horizontal="center" vertical="center"/>
    </xf>
    <xf numFmtId="2" fontId="1" fillId="0" borderId="14" xfId="58" applyNumberFormat="1" applyFont="1" applyFill="1" applyBorder="1" applyAlignment="1">
      <alignment horizontal="center" vertical="center"/>
      <protection/>
    </xf>
    <xf numFmtId="4" fontId="1" fillId="0" borderId="15" xfId="58" applyNumberFormat="1" applyFont="1" applyFill="1" applyBorder="1" applyAlignment="1">
      <alignment horizontal="center" vertical="center"/>
      <protection/>
    </xf>
    <xf numFmtId="4" fontId="6" fillId="0" borderId="15" xfId="70" applyNumberFormat="1" applyFont="1" applyFill="1" applyBorder="1" applyAlignment="1">
      <alignment horizontal="center" vertical="center"/>
    </xf>
    <xf numFmtId="2" fontId="1" fillId="0" borderId="15" xfId="58" applyNumberFormat="1" applyFont="1" applyFill="1" applyBorder="1" applyAlignment="1">
      <alignment horizontal="center" vertical="center"/>
      <protection/>
    </xf>
    <xf numFmtId="2" fontId="1" fillId="0" borderId="15" xfId="70" applyNumberFormat="1" applyFont="1" applyFill="1" applyBorder="1" applyAlignment="1">
      <alignment horizontal="center" vertical="center"/>
    </xf>
    <xf numFmtId="2" fontId="1" fillId="0" borderId="14" xfId="7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35" borderId="13" xfId="70" applyNumberFormat="1" applyFont="1" applyFill="1" applyBorder="1" applyAlignment="1">
      <alignment horizontal="center" vertical="center"/>
    </xf>
    <xf numFmtId="2" fontId="1" fillId="0" borderId="14" xfId="70" applyNumberFormat="1" applyFont="1" applyBorder="1" applyAlignment="1">
      <alignment horizontal="center" vertical="center"/>
    </xf>
    <xf numFmtId="2" fontId="19" fillId="0" borderId="13" xfId="58" applyNumberFormat="1" applyFont="1" applyFill="1" applyBorder="1" applyAlignment="1">
      <alignment horizontal="center" vertical="center"/>
      <protection/>
    </xf>
    <xf numFmtId="0" fontId="15" fillId="0" borderId="13" xfId="58" applyNumberFormat="1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top" wrapText="1"/>
      <protection/>
    </xf>
    <xf numFmtId="0" fontId="2" fillId="0" borderId="0" xfId="59" applyFont="1" applyFill="1" applyBorder="1" applyAlignment="1">
      <alignment horizontal="left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5" fillId="0" borderId="0" xfId="57" applyFont="1" applyBorder="1" applyAlignment="1">
      <alignment horizontal="center" vertical="top" wrapText="1"/>
      <protection/>
    </xf>
    <xf numFmtId="0" fontId="2" fillId="0" borderId="0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 horizontal="left" wrapText="1"/>
      <protection/>
    </xf>
    <xf numFmtId="0" fontId="2" fillId="0" borderId="0" xfId="59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0" fontId="4" fillId="0" borderId="0" xfId="57" applyFont="1" applyBorder="1" applyAlignment="1">
      <alignment horizontal="center" vertical="top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11" fillId="0" borderId="0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center" vertical="top" wrapText="1"/>
      <protection/>
    </xf>
    <xf numFmtId="0" fontId="14" fillId="0" borderId="14" xfId="58" applyFont="1" applyBorder="1" applyAlignment="1">
      <alignment horizontal="left" wrapText="1"/>
      <protection/>
    </xf>
    <xf numFmtId="0" fontId="14" fillId="0" borderId="16" xfId="58" applyFont="1" applyBorder="1" applyAlignment="1">
      <alignment horizontal="left" wrapText="1"/>
      <protection/>
    </xf>
    <xf numFmtId="0" fontId="14" fillId="0" borderId="15" xfId="58" applyFont="1" applyBorder="1" applyAlignment="1">
      <alignment horizontal="left" wrapText="1"/>
      <protection/>
    </xf>
    <xf numFmtId="0" fontId="14" fillId="0" borderId="14" xfId="58" applyFont="1" applyBorder="1" applyAlignment="1">
      <alignment horizontal="right"/>
      <protection/>
    </xf>
    <xf numFmtId="0" fontId="14" fillId="0" borderId="15" xfId="58" applyFont="1" applyBorder="1" applyAlignment="1">
      <alignment horizontal="right"/>
      <protection/>
    </xf>
    <xf numFmtId="0" fontId="14" fillId="0" borderId="14" xfId="58" applyFont="1" applyBorder="1" applyAlignment="1">
      <alignment horizontal="center"/>
      <protection/>
    </xf>
    <xf numFmtId="0" fontId="14" fillId="0" borderId="15" xfId="58" applyFont="1" applyBorder="1" applyAlignment="1">
      <alignment horizontal="center"/>
      <protection/>
    </xf>
    <xf numFmtId="0" fontId="14" fillId="0" borderId="16" xfId="58" applyFont="1" applyBorder="1" applyAlignment="1">
      <alignment horizontal="center"/>
      <protection/>
    </xf>
    <xf numFmtId="0" fontId="14" fillId="0" borderId="14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14" fillId="0" borderId="15" xfId="58" applyFont="1" applyBorder="1" applyAlignment="1">
      <alignment horizontal="left"/>
      <protection/>
    </xf>
    <xf numFmtId="43" fontId="14" fillId="0" borderId="14" xfId="58" applyNumberFormat="1" applyFont="1" applyBorder="1" applyAlignment="1">
      <alignment horizontal="right" indent="3"/>
      <protection/>
    </xf>
    <xf numFmtId="0" fontId="14" fillId="0" borderId="15" xfId="58" applyFont="1" applyBorder="1" applyAlignment="1">
      <alignment horizontal="right" indent="3"/>
      <protection/>
    </xf>
    <xf numFmtId="0" fontId="14" fillId="0" borderId="14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15" xfId="58" applyFont="1" applyBorder="1" applyAlignment="1">
      <alignment/>
      <protection/>
    </xf>
    <xf numFmtId="43" fontId="14" fillId="0" borderId="14" xfId="68" applyNumberFormat="1" applyFont="1" applyBorder="1" applyAlignment="1">
      <alignment horizontal="right" indent="3"/>
    </xf>
    <xf numFmtId="43" fontId="14" fillId="0" borderId="15" xfId="68" applyNumberFormat="1" applyFont="1" applyBorder="1" applyAlignment="1">
      <alignment horizontal="right" indent="3"/>
    </xf>
    <xf numFmtId="0" fontId="14" fillId="0" borderId="14" xfId="58" applyFont="1" applyBorder="1" applyAlignment="1">
      <alignment wrapText="1"/>
      <protection/>
    </xf>
    <xf numFmtId="0" fontId="14" fillId="0" borderId="16" xfId="58" applyFont="1" applyBorder="1" applyAlignment="1">
      <alignment wrapText="1"/>
      <protection/>
    </xf>
    <xf numFmtId="0" fontId="14" fillId="0" borderId="15" xfId="58" applyFont="1" applyBorder="1" applyAlignment="1">
      <alignment wrapText="1"/>
      <protection/>
    </xf>
    <xf numFmtId="0" fontId="14" fillId="0" borderId="14" xfId="58" applyFont="1" applyBorder="1" applyAlignment="1">
      <alignment horizontal="right" indent="3"/>
      <protection/>
    </xf>
    <xf numFmtId="0" fontId="14" fillId="0" borderId="14" xfId="58" applyFont="1" applyBorder="1" applyAlignment="1">
      <alignment horizontal="right" indent="2"/>
      <protection/>
    </xf>
    <xf numFmtId="0" fontId="14" fillId="0" borderId="15" xfId="58" applyFont="1" applyBorder="1" applyAlignment="1">
      <alignment horizontal="right" indent="2"/>
      <protection/>
    </xf>
    <xf numFmtId="43" fontId="14" fillId="0" borderId="14" xfId="68" applyNumberFormat="1" applyFont="1" applyBorder="1" applyAlignment="1">
      <alignment horizontal="right"/>
    </xf>
    <xf numFmtId="43" fontId="14" fillId="0" borderId="15" xfId="68" applyNumberFormat="1" applyFont="1" applyBorder="1" applyAlignment="1">
      <alignment horizontal="right"/>
    </xf>
    <xf numFmtId="2" fontId="16" fillId="0" borderId="13" xfId="58" applyNumberFormat="1" applyFont="1" applyBorder="1" applyAlignment="1">
      <alignment horizontal="left" vertical="center" wrapText="1"/>
      <protection/>
    </xf>
    <xf numFmtId="0" fontId="16" fillId="0" borderId="13" xfId="58" applyNumberFormat="1" applyFont="1" applyBorder="1" applyAlignment="1">
      <alignment horizontal="center" vertical="center"/>
      <protection/>
    </xf>
    <xf numFmtId="2" fontId="15" fillId="0" borderId="13" xfId="58" applyNumberFormat="1" applyFont="1" applyFill="1" applyBorder="1" applyAlignment="1">
      <alignment horizontal="center" vertical="center" wrapText="1"/>
      <protection/>
    </xf>
    <xf numFmtId="2" fontId="8" fillId="0" borderId="13" xfId="0" applyNumberFormat="1" applyFont="1" applyFill="1" applyBorder="1" applyAlignment="1">
      <alignment horizontal="center" vertical="center" wrapText="1"/>
    </xf>
    <xf numFmtId="2" fontId="16" fillId="0" borderId="13" xfId="58" applyNumberFormat="1" applyFont="1" applyBorder="1" applyAlignment="1">
      <alignment horizontal="left" vertical="center"/>
      <protection/>
    </xf>
    <xf numFmtId="2" fontId="15" fillId="35" borderId="17" xfId="58" applyNumberFormat="1" applyFont="1" applyFill="1" applyBorder="1" applyAlignment="1">
      <alignment horizontal="center" vertical="center" wrapText="1"/>
      <protection/>
    </xf>
    <xf numFmtId="2" fontId="1" fillId="35" borderId="18" xfId="0" applyNumberFormat="1" applyFont="1" applyFill="1" applyBorder="1" applyAlignment="1">
      <alignment horizontal="center" vertical="center" wrapText="1"/>
    </xf>
    <xf numFmtId="2" fontId="15" fillId="0" borderId="17" xfId="58" applyNumberFormat="1" applyFont="1" applyFill="1" applyBorder="1" applyAlignment="1">
      <alignment horizontal="center" vertical="center" wrapText="1"/>
      <protection/>
    </xf>
    <xf numFmtId="2" fontId="1" fillId="0" borderId="18" xfId="0" applyNumberFormat="1" applyFont="1" applyFill="1" applyBorder="1" applyAlignment="1">
      <alignment horizontal="center" vertical="center" wrapText="1"/>
    </xf>
    <xf numFmtId="2" fontId="15" fillId="0" borderId="13" xfId="58" applyNumberFormat="1" applyFont="1" applyBorder="1" applyAlignment="1">
      <alignment horizontal="left" vertical="center"/>
      <protection/>
    </xf>
    <xf numFmtId="0" fontId="15" fillId="0" borderId="13" xfId="58" applyNumberFormat="1" applyFont="1" applyBorder="1" applyAlignment="1">
      <alignment horizontal="center" vertical="center"/>
      <protection/>
    </xf>
    <xf numFmtId="2" fontId="15" fillId="0" borderId="13" xfId="58" applyNumberFormat="1" applyFont="1" applyBorder="1" applyAlignment="1">
      <alignment horizontal="left" vertical="center" wrapText="1"/>
      <protection/>
    </xf>
    <xf numFmtId="0" fontId="15" fillId="0" borderId="13" xfId="58" applyNumberFormat="1" applyFont="1" applyBorder="1" applyAlignment="1">
      <alignment horizontal="center" vertical="center" wrapText="1"/>
      <protection/>
    </xf>
    <xf numFmtId="2" fontId="15" fillId="0" borderId="14" xfId="58" applyNumberFormat="1" applyFont="1" applyBorder="1" applyAlignment="1">
      <alignment horizontal="left" vertical="center" wrapText="1"/>
      <protection/>
    </xf>
    <xf numFmtId="2" fontId="15" fillId="0" borderId="16" xfId="58" applyNumberFormat="1" applyFont="1" applyBorder="1" applyAlignment="1">
      <alignment horizontal="left" vertical="center" wrapText="1"/>
      <protection/>
    </xf>
    <xf numFmtId="2" fontId="15" fillId="0" borderId="15" xfId="58" applyNumberFormat="1" applyFont="1" applyBorder="1" applyAlignment="1">
      <alignment horizontal="left" vertical="center" wrapText="1"/>
      <protection/>
    </xf>
    <xf numFmtId="2" fontId="8" fillId="0" borderId="16" xfId="0" applyNumberFormat="1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left" vertical="center" wrapText="1"/>
    </xf>
    <xf numFmtId="0" fontId="6" fillId="34" borderId="13" xfId="58" applyNumberFormat="1" applyFont="1" applyFill="1" applyBorder="1" applyAlignment="1">
      <alignment horizontal="center" vertical="center"/>
      <protection/>
    </xf>
    <xf numFmtId="0" fontId="1" fillId="34" borderId="13" xfId="58" applyNumberFormat="1" applyFont="1" applyFill="1" applyBorder="1" applyAlignment="1">
      <alignment horizontal="center" vertical="center"/>
      <protection/>
    </xf>
    <xf numFmtId="2" fontId="6" fillId="34" borderId="13" xfId="58" applyNumberFormat="1" applyFont="1" applyFill="1" applyBorder="1" applyAlignment="1">
      <alignment horizontal="left" vertical="center" wrapText="1"/>
      <protection/>
    </xf>
    <xf numFmtId="2" fontId="1" fillId="34" borderId="13" xfId="58" applyNumberFormat="1" applyFont="1" applyFill="1" applyBorder="1" applyAlignment="1">
      <alignment horizontal="left" vertical="center" wrapText="1"/>
      <protection/>
    </xf>
    <xf numFmtId="0" fontId="1" fillId="0" borderId="13" xfId="58" applyNumberFormat="1" applyFont="1" applyBorder="1" applyAlignment="1">
      <alignment horizontal="center" vertical="center"/>
      <protection/>
    </xf>
    <xf numFmtId="2" fontId="15" fillId="0" borderId="19" xfId="58" applyNumberFormat="1" applyFont="1" applyFill="1" applyBorder="1" applyAlignment="1">
      <alignment horizontal="center" vertical="center" wrapText="1"/>
      <protection/>
    </xf>
    <xf numFmtId="2" fontId="8" fillId="0" borderId="20" xfId="0" applyNumberFormat="1" applyFont="1" applyFill="1" applyBorder="1" applyAlignment="1">
      <alignment horizontal="center" vertical="center" wrapText="1"/>
    </xf>
    <xf numFmtId="0" fontId="15" fillId="0" borderId="0" xfId="58" applyFont="1" applyBorder="1" applyAlignment="1">
      <alignment horizontal="center" vertical="center"/>
      <protection/>
    </xf>
    <xf numFmtId="2" fontId="16" fillId="0" borderId="0" xfId="58" applyNumberFormat="1" applyFont="1" applyBorder="1" applyAlignment="1">
      <alignment horizontal="left" vertical="center" wrapText="1"/>
      <protection/>
    </xf>
    <xf numFmtId="2" fontId="15" fillId="0" borderId="0" xfId="58" applyNumberFormat="1" applyFont="1" applyBorder="1" applyAlignment="1">
      <alignment horizontal="center" vertical="center"/>
      <protection/>
    </xf>
    <xf numFmtId="2" fontId="15" fillId="0" borderId="0" xfId="58" applyNumberFormat="1" applyFont="1" applyBorder="1" applyAlignment="1">
      <alignment horizontal="left" vertical="center" wrapText="1"/>
      <protection/>
    </xf>
    <xf numFmtId="2" fontId="15" fillId="0" borderId="0" xfId="58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2" fontId="15" fillId="0" borderId="13" xfId="58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2" fontId="15" fillId="0" borderId="13" xfId="58" applyNumberFormat="1" applyFont="1" applyBorder="1" applyAlignment="1">
      <alignment horizontal="right" vertical="center" wrapText="1"/>
      <protection/>
    </xf>
    <xf numFmtId="0" fontId="8" fillId="0" borderId="13" xfId="0" applyFont="1" applyBorder="1" applyAlignment="1">
      <alignment vertical="center" wrapText="1"/>
    </xf>
    <xf numFmtId="0" fontId="15" fillId="0" borderId="0" xfId="58" applyFont="1" applyBorder="1" applyAlignment="1">
      <alignment horizontal="left" wrapText="1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vertical="center" wrapText="1"/>
    </xf>
    <xf numFmtId="0" fontId="15" fillId="0" borderId="14" xfId="58" applyNumberFormat="1" applyFont="1" applyBorder="1" applyAlignment="1">
      <alignment horizontal="center" vertical="center"/>
      <protection/>
    </xf>
    <xf numFmtId="0" fontId="8" fillId="0" borderId="15" xfId="0" applyNumberFormat="1" applyFont="1" applyBorder="1" applyAlignment="1">
      <alignment horizontal="center" vertical="center"/>
    </xf>
    <xf numFmtId="2" fontId="15" fillId="0" borderId="14" xfId="58" applyNumberFormat="1" applyFont="1" applyBorder="1" applyAlignment="1">
      <alignment horizontal="center" vertical="center" wrapText="1"/>
      <protection/>
    </xf>
    <xf numFmtId="2" fontId="1" fillId="0" borderId="16" xfId="0" applyNumberFormat="1" applyFont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2" fontId="15" fillId="0" borderId="13" xfId="58" applyNumberFormat="1" applyFont="1" applyBorder="1" applyAlignment="1">
      <alignment horizontal="right" vertical="center" wrapText="1" indent="2"/>
      <protection/>
    </xf>
    <xf numFmtId="0" fontId="8" fillId="0" borderId="13" xfId="0" applyFont="1" applyBorder="1" applyAlignment="1">
      <alignment horizontal="right" vertical="center" wrapText="1" indent="2"/>
    </xf>
    <xf numFmtId="0" fontId="8" fillId="0" borderId="0" xfId="0" applyFont="1" applyAlignment="1">
      <alignment vertical="center" wrapText="1"/>
    </xf>
    <xf numFmtId="0" fontId="16" fillId="0" borderId="0" xfId="58" applyFont="1" applyBorder="1" applyAlignment="1">
      <alignment horizontal="left" vertical="center" wrapText="1"/>
      <protection/>
    </xf>
    <xf numFmtId="4" fontId="15" fillId="0" borderId="0" xfId="58" applyNumberFormat="1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2" fontId="1" fillId="0" borderId="13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расчет ЦБС 2013" xfId="55"/>
    <cellStyle name="Обычный 3" xfId="56"/>
    <cellStyle name="Обычный 4" xfId="57"/>
    <cellStyle name="Обычный_Лист5" xfId="58"/>
    <cellStyle name="Обычный_Форма Плана Аттракцион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5;&#1101;&#1086;_2\&#1090;&#1072;&#1090;&#1100;&#1103;&#1085;&#1072;%20&#1087;&#1072;&#1074;&#1083;&#1086;&#1074;&#1085;&#1072;\&#1057;&#1084;&#1077;&#1090;&#1099;%202012%20&#1082;&#1091;&#1083;&#1100;&#1090;&#1091;&#1088;&#1072;\&#1062;&#1041;&#1057;%202012\&#1060;&#1086;&#1088;&#1084;&#1072;%20&#1055;&#1083;&#1072;&#1085;&#1072;%20&#1062;&#1041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SheetLayoutView="100" workbookViewId="0" topLeftCell="A4">
      <selection activeCell="G12" sqref="G12"/>
    </sheetView>
  </sheetViews>
  <sheetFormatPr defaultColWidth="9.140625" defaultRowHeight="12.75"/>
  <cols>
    <col min="1" max="1" width="10.7109375" style="2" customWidth="1"/>
    <col min="2" max="2" width="13.140625" style="2" customWidth="1"/>
    <col min="3" max="3" width="6.8515625" style="2" customWidth="1"/>
    <col min="4" max="4" width="21.8515625" style="3" customWidth="1"/>
    <col min="5" max="5" width="16.8515625" style="2" customWidth="1"/>
    <col min="6" max="6" width="12.140625" style="2" customWidth="1"/>
    <col min="7" max="7" width="13.8515625" style="2" customWidth="1"/>
    <col min="8" max="16384" width="9.140625" style="2" customWidth="1"/>
  </cols>
  <sheetData>
    <row r="1" spans="1:8" ht="20.25" customHeight="1">
      <c r="A1" s="108" t="s">
        <v>152</v>
      </c>
      <c r="B1" s="108"/>
      <c r="C1" s="108"/>
      <c r="E1" s="4"/>
      <c r="F1" s="108" t="s">
        <v>4</v>
      </c>
      <c r="G1" s="108"/>
      <c r="H1" s="108"/>
    </row>
    <row r="2" spans="1:8" ht="30.75" customHeight="1">
      <c r="A2" s="110" t="s">
        <v>153</v>
      </c>
      <c r="B2" s="110"/>
      <c r="C2" s="110"/>
      <c r="E2" s="61"/>
      <c r="F2" s="110" t="s">
        <v>154</v>
      </c>
      <c r="G2" s="110"/>
      <c r="H2" s="110"/>
    </row>
    <row r="3" spans="1:8" ht="24" customHeight="1">
      <c r="A3" s="111" t="s">
        <v>5</v>
      </c>
      <c r="B3" s="111"/>
      <c r="C3" s="111"/>
      <c r="E3" s="61"/>
      <c r="F3" s="111" t="s">
        <v>5</v>
      </c>
      <c r="G3" s="111"/>
      <c r="H3" s="111"/>
    </row>
    <row r="4" spans="1:8" ht="17.25" customHeight="1">
      <c r="A4" s="5"/>
      <c r="B4" s="110"/>
      <c r="C4" s="110"/>
      <c r="E4" s="61"/>
      <c r="F4" s="5"/>
      <c r="G4" s="110" t="s">
        <v>155</v>
      </c>
      <c r="H4" s="110"/>
    </row>
    <row r="5" spans="1:8" ht="15" customHeight="1">
      <c r="A5" s="6" t="s">
        <v>6</v>
      </c>
      <c r="B5" s="111" t="s">
        <v>7</v>
      </c>
      <c r="C5" s="111"/>
      <c r="E5" s="61"/>
      <c r="F5" s="6" t="s">
        <v>6</v>
      </c>
      <c r="G5" s="111" t="s">
        <v>7</v>
      </c>
      <c r="H5" s="111"/>
    </row>
    <row r="6" spans="1:8" ht="15" customHeight="1">
      <c r="A6" s="111" t="s">
        <v>8</v>
      </c>
      <c r="B6" s="111"/>
      <c r="C6" s="111"/>
      <c r="E6" s="61"/>
      <c r="F6" s="111" t="s">
        <v>8</v>
      </c>
      <c r="G6" s="111"/>
      <c r="H6" s="111"/>
    </row>
    <row r="7" spans="5:7" ht="15" customHeight="1">
      <c r="E7" s="21"/>
      <c r="F7" s="21"/>
      <c r="G7" s="21"/>
    </row>
    <row r="8" spans="1:7" ht="21" customHeight="1">
      <c r="A8" s="116" t="s">
        <v>162</v>
      </c>
      <c r="B8" s="116"/>
      <c r="C8" s="116"/>
      <c r="D8" s="116"/>
      <c r="E8" s="116"/>
      <c r="F8" s="116"/>
      <c r="G8" s="116"/>
    </row>
    <row r="9" spans="1:7" ht="18" customHeight="1">
      <c r="A9" s="117" t="s">
        <v>73</v>
      </c>
      <c r="B9" s="117"/>
      <c r="C9" s="117"/>
      <c r="D9" s="117"/>
      <c r="E9" s="117"/>
      <c r="F9" s="117"/>
      <c r="G9" s="117"/>
    </row>
    <row r="10" spans="1:7" ht="18.75" customHeight="1">
      <c r="A10" s="7"/>
      <c r="B10" s="7"/>
      <c r="C10" s="7"/>
      <c r="D10" s="7"/>
      <c r="E10" s="7"/>
      <c r="F10" s="8"/>
      <c r="G10" s="9" t="s">
        <v>9</v>
      </c>
    </row>
    <row r="11" spans="1:8" ht="15.75" customHeight="1">
      <c r="A11" s="7"/>
      <c r="B11" s="7"/>
      <c r="C11" s="7"/>
      <c r="D11" s="7"/>
      <c r="E11" s="7"/>
      <c r="F11" s="10" t="s">
        <v>10</v>
      </c>
      <c r="G11" s="11"/>
      <c r="H11" s="12"/>
    </row>
    <row r="12" spans="1:8" s="13" customFormat="1" ht="15.75" customHeight="1">
      <c r="A12" s="118" t="s">
        <v>163</v>
      </c>
      <c r="B12" s="119"/>
      <c r="C12" s="119"/>
      <c r="D12" s="119"/>
      <c r="E12" s="119"/>
      <c r="F12" s="10" t="s">
        <v>11</v>
      </c>
      <c r="G12" s="22">
        <v>41729</v>
      </c>
      <c r="H12" s="12"/>
    </row>
    <row r="13" spans="1:7" ht="15.75" customHeight="1">
      <c r="A13" s="8"/>
      <c r="B13" s="8"/>
      <c r="C13" s="8"/>
      <c r="D13" s="8"/>
      <c r="E13" s="8"/>
      <c r="G13" s="14"/>
    </row>
    <row r="14" spans="6:7" ht="15.75" customHeight="1">
      <c r="F14" s="15"/>
      <c r="G14" s="14"/>
    </row>
    <row r="15" spans="1:7" ht="48" customHeight="1">
      <c r="A15" s="112" t="s">
        <v>12</v>
      </c>
      <c r="B15" s="112"/>
      <c r="C15" s="112"/>
      <c r="D15" s="108" t="s">
        <v>156</v>
      </c>
      <c r="E15" s="108"/>
      <c r="F15" s="15" t="s">
        <v>13</v>
      </c>
      <c r="G15" s="11">
        <v>31414209</v>
      </c>
    </row>
    <row r="16" spans="1:7" ht="15.75" customHeight="1">
      <c r="A16" s="112" t="s">
        <v>14</v>
      </c>
      <c r="B16" s="112"/>
      <c r="C16" s="112"/>
      <c r="D16" s="17" t="s">
        <v>157</v>
      </c>
      <c r="E16" s="16">
        <v>862201001</v>
      </c>
      <c r="F16" s="18"/>
      <c r="G16" s="14">
        <v>71187000000</v>
      </c>
    </row>
    <row r="17" spans="1:7" ht="15.75" customHeight="1">
      <c r="A17" s="112" t="s">
        <v>15</v>
      </c>
      <c r="B17" s="112"/>
      <c r="C17" s="112"/>
      <c r="D17" s="4"/>
      <c r="E17" s="4"/>
      <c r="F17" s="19" t="s">
        <v>16</v>
      </c>
      <c r="G17" s="14">
        <v>383</v>
      </c>
    </row>
    <row r="18" spans="1:7" ht="22.5" customHeight="1">
      <c r="A18" s="113" t="s">
        <v>17</v>
      </c>
      <c r="B18" s="113"/>
      <c r="C18" s="113"/>
      <c r="D18" s="113" t="s">
        <v>18</v>
      </c>
      <c r="E18" s="113"/>
      <c r="F18" s="113"/>
      <c r="G18" s="113"/>
    </row>
    <row r="19" spans="1:7" ht="26.25" customHeight="1">
      <c r="A19" s="113"/>
      <c r="B19" s="113"/>
      <c r="C19" s="113"/>
      <c r="D19" s="113"/>
      <c r="E19" s="113"/>
      <c r="F19" s="113"/>
      <c r="G19" s="113"/>
    </row>
    <row r="20" spans="1:7" ht="18" customHeight="1">
      <c r="A20" s="113" t="s">
        <v>19</v>
      </c>
      <c r="B20" s="113"/>
      <c r="C20" s="113"/>
      <c r="D20" s="113" t="s">
        <v>158</v>
      </c>
      <c r="E20" s="113"/>
      <c r="F20" s="113"/>
      <c r="G20" s="113"/>
    </row>
    <row r="21" spans="1:7" ht="23.25" customHeight="1">
      <c r="A21" s="113"/>
      <c r="B21" s="113"/>
      <c r="C21" s="113"/>
      <c r="D21" s="113"/>
      <c r="E21" s="113"/>
      <c r="F21" s="113"/>
      <c r="G21" s="113"/>
    </row>
    <row r="22" spans="1:7" ht="14.25" customHeight="1">
      <c r="A22" s="113"/>
      <c r="B22" s="113"/>
      <c r="C22" s="113"/>
      <c r="D22" s="113"/>
      <c r="E22" s="113"/>
      <c r="F22" s="113"/>
      <c r="G22" s="113"/>
    </row>
    <row r="23" spans="1:7" ht="12.75" customHeight="1">
      <c r="A23" s="113"/>
      <c r="B23" s="113"/>
      <c r="C23" s="113"/>
      <c r="D23" s="113"/>
      <c r="E23" s="113"/>
      <c r="F23" s="113"/>
      <c r="G23" s="113"/>
    </row>
    <row r="24" spans="1:7" ht="12.75" customHeight="1">
      <c r="A24" s="58"/>
      <c r="B24" s="58"/>
      <c r="C24" s="58"/>
      <c r="D24" s="58"/>
      <c r="E24" s="58"/>
      <c r="F24" s="58"/>
      <c r="G24" s="58"/>
    </row>
    <row r="25" spans="1:7" ht="12.75" customHeight="1">
      <c r="A25" s="58"/>
      <c r="B25" s="58"/>
      <c r="C25" s="58"/>
      <c r="D25" s="58"/>
      <c r="E25" s="58"/>
      <c r="F25" s="58"/>
      <c r="G25" s="58"/>
    </row>
    <row r="26" spans="1:7" ht="15">
      <c r="A26" s="58"/>
      <c r="B26" s="58"/>
      <c r="C26" s="58"/>
      <c r="D26" s="58"/>
      <c r="E26" s="58"/>
      <c r="F26" s="58"/>
      <c r="G26" s="58"/>
    </row>
    <row r="27" spans="1:7" ht="12.75" customHeight="1">
      <c r="A27" s="58"/>
      <c r="B27" s="58"/>
      <c r="C27" s="58"/>
      <c r="D27" s="58"/>
      <c r="E27" s="58"/>
      <c r="F27" s="58"/>
      <c r="G27" s="58"/>
    </row>
    <row r="28" spans="1:7" ht="14.25" customHeight="1">
      <c r="A28" s="20"/>
      <c r="B28" s="20"/>
      <c r="C28" s="4"/>
      <c r="D28" s="4"/>
      <c r="E28" s="4"/>
      <c r="F28" s="21"/>
      <c r="G28" s="21"/>
    </row>
    <row r="29" spans="1:7" ht="0.75" customHeight="1">
      <c r="A29" s="115" t="s">
        <v>20</v>
      </c>
      <c r="B29" s="115"/>
      <c r="C29" s="115"/>
      <c r="D29" s="115"/>
      <c r="E29" s="115"/>
      <c r="F29" s="115"/>
      <c r="G29" s="115"/>
    </row>
    <row r="30" spans="1:7" s="62" customFormat="1" ht="30.75" customHeight="1">
      <c r="A30" s="114" t="s">
        <v>164</v>
      </c>
      <c r="B30" s="114"/>
      <c r="C30" s="114"/>
      <c r="D30" s="114"/>
      <c r="E30" s="114"/>
      <c r="F30" s="114"/>
      <c r="G30" s="114"/>
    </row>
    <row r="31" spans="1:7" s="62" customFormat="1" ht="12.75" customHeight="1">
      <c r="A31" s="114"/>
      <c r="B31" s="114"/>
      <c r="C31" s="114"/>
      <c r="D31" s="114"/>
      <c r="E31" s="114"/>
      <c r="F31" s="114"/>
      <c r="G31" s="114"/>
    </row>
    <row r="32" spans="1:7" s="63" customFormat="1" ht="110.25" customHeight="1">
      <c r="A32" s="109" t="s">
        <v>165</v>
      </c>
      <c r="B32" s="109"/>
      <c r="C32" s="109"/>
      <c r="D32" s="109"/>
      <c r="E32" s="109"/>
      <c r="F32" s="109"/>
      <c r="G32" s="109"/>
    </row>
    <row r="33" spans="1:7" s="63" customFormat="1" ht="122.25" customHeight="1">
      <c r="A33" s="109" t="s">
        <v>159</v>
      </c>
      <c r="B33" s="109"/>
      <c r="C33" s="109"/>
      <c r="D33" s="109"/>
      <c r="E33" s="109"/>
      <c r="F33" s="109"/>
      <c r="G33" s="109"/>
    </row>
    <row r="34" spans="1:7" ht="19.5" customHeight="1">
      <c r="A34" s="16"/>
      <c r="B34" s="16"/>
      <c r="C34" s="16"/>
      <c r="D34" s="16"/>
      <c r="E34" s="16"/>
      <c r="F34" s="21"/>
      <c r="G34" s="21"/>
    </row>
    <row r="35" ht="15" customHeight="1"/>
  </sheetData>
  <sheetProtection selectLockedCells="1" selectUnlockedCells="1"/>
  <mergeCells count="28">
    <mergeCell ref="A31:G31"/>
    <mergeCell ref="F2:H2"/>
    <mergeCell ref="F3:H3"/>
    <mergeCell ref="A30:G30"/>
    <mergeCell ref="A29:G29"/>
    <mergeCell ref="A8:G8"/>
    <mergeCell ref="A9:G9"/>
    <mergeCell ref="A12:E12"/>
    <mergeCell ref="A15:C15"/>
    <mergeCell ref="D15:E15"/>
    <mergeCell ref="B5:C5"/>
    <mergeCell ref="A17:C17"/>
    <mergeCell ref="A18:C19"/>
    <mergeCell ref="D18:G19"/>
    <mergeCell ref="A20:C23"/>
    <mergeCell ref="D20:G23"/>
    <mergeCell ref="A16:C16"/>
    <mergeCell ref="A6:C6"/>
    <mergeCell ref="F1:H1"/>
    <mergeCell ref="A32:G32"/>
    <mergeCell ref="A33:G33"/>
    <mergeCell ref="G4:H4"/>
    <mergeCell ref="G5:H5"/>
    <mergeCell ref="F6:H6"/>
    <mergeCell ref="A1:C1"/>
    <mergeCell ref="A2:C2"/>
    <mergeCell ref="A3:C3"/>
    <mergeCell ref="B4:C4"/>
  </mergeCells>
  <printOptions/>
  <pageMargins left="0.75" right="0.39791666666666664" top="0.38" bottom="0.23" header="0.24" footer="0.25"/>
  <pageSetup fitToHeight="100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workbookViewId="0" topLeftCell="A20">
      <selection activeCell="A3" sqref="A3:J3"/>
    </sheetView>
  </sheetViews>
  <sheetFormatPr defaultColWidth="9.140625" defaultRowHeight="12.75"/>
  <cols>
    <col min="12" max="12" width="25.421875" style="0" customWidth="1"/>
  </cols>
  <sheetData>
    <row r="1" spans="1:12" ht="21.75" customHeight="1">
      <c r="A1" s="59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25.5" customHeight="1">
      <c r="A3" s="125" t="s">
        <v>21</v>
      </c>
      <c r="B3" s="127"/>
      <c r="C3" s="127"/>
      <c r="D3" s="127"/>
      <c r="E3" s="127"/>
      <c r="F3" s="127"/>
      <c r="G3" s="127"/>
      <c r="H3" s="127"/>
      <c r="I3" s="127"/>
      <c r="J3" s="126"/>
      <c r="K3" s="125" t="s">
        <v>2</v>
      </c>
      <c r="L3" s="126"/>
    </row>
    <row r="4" spans="1:12" ht="21.75" customHeight="1" hidden="1">
      <c r="A4" s="128" t="s">
        <v>74</v>
      </c>
      <c r="B4" s="129"/>
      <c r="C4" s="129"/>
      <c r="D4" s="129"/>
      <c r="E4" s="129"/>
      <c r="F4" s="129"/>
      <c r="G4" s="129"/>
      <c r="H4" s="129"/>
      <c r="I4" s="129"/>
      <c r="J4" s="130"/>
      <c r="K4" s="131">
        <v>103258127.54</v>
      </c>
      <c r="L4" s="132"/>
    </row>
    <row r="5" spans="1:12" ht="21.75" customHeight="1" hidden="1">
      <c r="A5" s="133" t="s">
        <v>22</v>
      </c>
      <c r="B5" s="134"/>
      <c r="C5" s="134"/>
      <c r="D5" s="134"/>
      <c r="E5" s="134"/>
      <c r="F5" s="134"/>
      <c r="G5" s="134"/>
      <c r="H5" s="134"/>
      <c r="I5" s="134"/>
      <c r="J5" s="135"/>
      <c r="K5" s="136"/>
      <c r="L5" s="137"/>
    </row>
    <row r="6" spans="1:12" ht="21.75" customHeight="1" hidden="1">
      <c r="A6" s="120" t="s">
        <v>75</v>
      </c>
      <c r="B6" s="121"/>
      <c r="C6" s="121"/>
      <c r="D6" s="121"/>
      <c r="E6" s="121"/>
      <c r="F6" s="121"/>
      <c r="G6" s="121"/>
      <c r="H6" s="121"/>
      <c r="I6" s="121"/>
      <c r="J6" s="122"/>
      <c r="K6" s="136"/>
      <c r="L6" s="137"/>
    </row>
    <row r="7" spans="1:12" ht="21.75" customHeight="1" hidden="1">
      <c r="A7" s="120" t="s">
        <v>56</v>
      </c>
      <c r="B7" s="121"/>
      <c r="C7" s="121"/>
      <c r="D7" s="121"/>
      <c r="E7" s="121"/>
      <c r="F7" s="121"/>
      <c r="G7" s="121"/>
      <c r="H7" s="121"/>
      <c r="I7" s="121"/>
      <c r="J7" s="122"/>
      <c r="K7" s="136"/>
      <c r="L7" s="137"/>
    </row>
    <row r="8" spans="1:12" ht="28.5" customHeight="1">
      <c r="A8" s="120" t="s">
        <v>76</v>
      </c>
      <c r="B8" s="121"/>
      <c r="C8" s="121"/>
      <c r="D8" s="121"/>
      <c r="E8" s="121"/>
      <c r="F8" s="121"/>
      <c r="G8" s="121"/>
      <c r="H8" s="121"/>
      <c r="I8" s="121"/>
      <c r="J8" s="122"/>
      <c r="K8" s="136"/>
      <c r="L8" s="137"/>
    </row>
    <row r="9" spans="1:12" ht="31.5" customHeight="1">
      <c r="A9" s="120" t="s">
        <v>77</v>
      </c>
      <c r="B9" s="121"/>
      <c r="C9" s="121"/>
      <c r="D9" s="121"/>
      <c r="E9" s="121"/>
      <c r="F9" s="121"/>
      <c r="G9" s="121"/>
      <c r="H9" s="121"/>
      <c r="I9" s="121"/>
      <c r="J9" s="122"/>
      <c r="K9" s="136"/>
      <c r="L9" s="137"/>
    </row>
    <row r="10" spans="1:12" ht="21.75" customHeight="1">
      <c r="A10" s="120" t="s">
        <v>78</v>
      </c>
      <c r="B10" s="121"/>
      <c r="C10" s="121"/>
      <c r="D10" s="121"/>
      <c r="E10" s="121"/>
      <c r="F10" s="121"/>
      <c r="G10" s="121"/>
      <c r="H10" s="121"/>
      <c r="I10" s="121"/>
      <c r="J10" s="122"/>
      <c r="K10" s="136">
        <v>52395810.75</v>
      </c>
      <c r="L10" s="137"/>
    </row>
    <row r="11" spans="1:12" ht="21.75" customHeight="1">
      <c r="A11" s="120" t="s">
        <v>23</v>
      </c>
      <c r="B11" s="121"/>
      <c r="C11" s="121"/>
      <c r="D11" s="121"/>
      <c r="E11" s="121"/>
      <c r="F11" s="121"/>
      <c r="G11" s="121"/>
      <c r="H11" s="121"/>
      <c r="I11" s="121"/>
      <c r="J11" s="122"/>
      <c r="K11" s="136">
        <v>30594749.05</v>
      </c>
      <c r="L11" s="137"/>
    </row>
    <row r="12" spans="1:12" ht="24.75" customHeight="1">
      <c r="A12" s="128" t="s">
        <v>56</v>
      </c>
      <c r="B12" s="129"/>
      <c r="C12" s="129"/>
      <c r="D12" s="129"/>
      <c r="E12" s="129"/>
      <c r="F12" s="129"/>
      <c r="G12" s="129"/>
      <c r="H12" s="129"/>
      <c r="I12" s="129"/>
      <c r="J12" s="130"/>
      <c r="K12" s="136"/>
      <c r="L12" s="137"/>
    </row>
    <row r="13" spans="1:12" ht="21.75" customHeight="1">
      <c r="A13" s="128" t="s">
        <v>24</v>
      </c>
      <c r="B13" s="129"/>
      <c r="C13" s="129"/>
      <c r="D13" s="129"/>
      <c r="E13" s="129"/>
      <c r="F13" s="129"/>
      <c r="G13" s="129"/>
      <c r="H13" s="129"/>
      <c r="I13" s="129"/>
      <c r="J13" s="130"/>
      <c r="K13" s="136">
        <v>29886847.99</v>
      </c>
      <c r="L13" s="137"/>
    </row>
    <row r="14" spans="1:12" ht="21.75" customHeight="1">
      <c r="A14" s="128" t="s">
        <v>25</v>
      </c>
      <c r="B14" s="129"/>
      <c r="C14" s="129"/>
      <c r="D14" s="129"/>
      <c r="E14" s="129"/>
      <c r="F14" s="129"/>
      <c r="G14" s="129"/>
      <c r="H14" s="129"/>
      <c r="I14" s="129"/>
      <c r="J14" s="130"/>
      <c r="K14" s="136">
        <v>10646274.8</v>
      </c>
      <c r="L14" s="137"/>
    </row>
    <row r="15" spans="1:12" ht="37.5" customHeight="1">
      <c r="A15" s="128" t="s">
        <v>26</v>
      </c>
      <c r="B15" s="129"/>
      <c r="C15" s="129"/>
      <c r="D15" s="129"/>
      <c r="E15" s="129"/>
      <c r="F15" s="129"/>
      <c r="G15" s="129"/>
      <c r="H15" s="129"/>
      <c r="I15" s="129"/>
      <c r="J15" s="130"/>
      <c r="K15" s="136"/>
      <c r="L15" s="137"/>
    </row>
    <row r="16" spans="1:12" ht="30.75" customHeight="1">
      <c r="A16" s="128" t="s">
        <v>22</v>
      </c>
      <c r="B16" s="129"/>
      <c r="C16" s="129"/>
      <c r="D16" s="129"/>
      <c r="E16" s="129"/>
      <c r="F16" s="129"/>
      <c r="G16" s="129"/>
      <c r="H16" s="129"/>
      <c r="I16" s="129"/>
      <c r="J16" s="130"/>
      <c r="K16" s="136"/>
      <c r="L16" s="137"/>
    </row>
    <row r="17" spans="1:12" ht="35.25" customHeight="1">
      <c r="A17" s="120" t="s">
        <v>79</v>
      </c>
      <c r="B17" s="121"/>
      <c r="C17" s="121"/>
      <c r="D17" s="121"/>
      <c r="E17" s="121"/>
      <c r="F17" s="121"/>
      <c r="G17" s="121"/>
      <c r="H17" s="121"/>
      <c r="I17" s="121"/>
      <c r="J17" s="122"/>
      <c r="K17" s="136">
        <v>100000</v>
      </c>
      <c r="L17" s="137"/>
    </row>
    <row r="18" spans="1:12" ht="24.75" customHeight="1">
      <c r="A18" s="133" t="s">
        <v>56</v>
      </c>
      <c r="B18" s="134"/>
      <c r="C18" s="134"/>
      <c r="D18" s="134"/>
      <c r="E18" s="134"/>
      <c r="F18" s="134"/>
      <c r="G18" s="134"/>
      <c r="H18" s="134"/>
      <c r="I18" s="134"/>
      <c r="J18" s="135"/>
      <c r="K18" s="136"/>
      <c r="L18" s="137"/>
    </row>
    <row r="19" spans="1:12" ht="21.75" customHeight="1">
      <c r="A19" s="133" t="s">
        <v>27</v>
      </c>
      <c r="B19" s="134"/>
      <c r="C19" s="134"/>
      <c r="D19" s="134"/>
      <c r="E19" s="134"/>
      <c r="F19" s="134"/>
      <c r="G19" s="134"/>
      <c r="H19" s="134"/>
      <c r="I19" s="134"/>
      <c r="J19" s="135"/>
      <c r="K19" s="136"/>
      <c r="L19" s="137"/>
    </row>
    <row r="20" spans="1:12" ht="21.75" customHeight="1">
      <c r="A20" s="133" t="s">
        <v>28</v>
      </c>
      <c r="B20" s="134"/>
      <c r="C20" s="134"/>
      <c r="D20" s="134"/>
      <c r="E20" s="134"/>
      <c r="F20" s="134"/>
      <c r="G20" s="134"/>
      <c r="H20" s="134"/>
      <c r="I20" s="134"/>
      <c r="J20" s="135"/>
      <c r="K20" s="136"/>
      <c r="L20" s="137"/>
    </row>
    <row r="21" spans="1:12" ht="21.75" customHeight="1">
      <c r="A21" s="138" t="s">
        <v>29</v>
      </c>
      <c r="B21" s="139"/>
      <c r="C21" s="139"/>
      <c r="D21" s="139"/>
      <c r="E21" s="139"/>
      <c r="F21" s="139"/>
      <c r="G21" s="139"/>
      <c r="H21" s="139"/>
      <c r="I21" s="139"/>
      <c r="J21" s="140"/>
      <c r="K21" s="136"/>
      <c r="L21" s="137"/>
    </row>
    <row r="22" spans="1:12" ht="21.75" customHeight="1">
      <c r="A22" s="138" t="s">
        <v>30</v>
      </c>
      <c r="B22" s="139"/>
      <c r="C22" s="139"/>
      <c r="D22" s="139"/>
      <c r="E22" s="139"/>
      <c r="F22" s="139"/>
      <c r="G22" s="139"/>
      <c r="H22" s="139"/>
      <c r="I22" s="139"/>
      <c r="J22" s="140"/>
      <c r="K22" s="136"/>
      <c r="L22" s="137"/>
    </row>
    <row r="23" spans="1:12" ht="40.5" customHeight="1">
      <c r="A23" s="128" t="s">
        <v>31</v>
      </c>
      <c r="B23" s="129"/>
      <c r="C23" s="129"/>
      <c r="D23" s="129"/>
      <c r="E23" s="129"/>
      <c r="F23" s="129"/>
      <c r="G23" s="129"/>
      <c r="H23" s="129"/>
      <c r="I23" s="129"/>
      <c r="J23" s="130"/>
      <c r="K23" s="136">
        <v>100000</v>
      </c>
      <c r="L23" s="137"/>
    </row>
    <row r="24" spans="1:12" ht="17.25" customHeight="1">
      <c r="A24" s="128" t="s">
        <v>80</v>
      </c>
      <c r="B24" s="129"/>
      <c r="C24" s="129"/>
      <c r="D24" s="129"/>
      <c r="E24" s="129"/>
      <c r="F24" s="129"/>
      <c r="G24" s="129"/>
      <c r="H24" s="129"/>
      <c r="I24" s="129"/>
      <c r="J24" s="130"/>
      <c r="K24" s="136"/>
      <c r="L24" s="137"/>
    </row>
    <row r="25" spans="1:12" ht="33.75" customHeight="1">
      <c r="A25" s="120" t="s">
        <v>32</v>
      </c>
      <c r="B25" s="121"/>
      <c r="C25" s="121"/>
      <c r="D25" s="121"/>
      <c r="E25" s="121"/>
      <c r="F25" s="121"/>
      <c r="G25" s="121"/>
      <c r="H25" s="121"/>
      <c r="I25" s="121"/>
      <c r="J25" s="122"/>
      <c r="K25" s="136"/>
      <c r="L25" s="137"/>
    </row>
    <row r="26" spans="1:12" ht="28.5" customHeight="1">
      <c r="A26" s="133" t="s">
        <v>56</v>
      </c>
      <c r="B26" s="134"/>
      <c r="C26" s="134"/>
      <c r="D26" s="134"/>
      <c r="E26" s="134"/>
      <c r="F26" s="134"/>
      <c r="G26" s="134"/>
      <c r="H26" s="134"/>
      <c r="I26" s="134"/>
      <c r="J26" s="135"/>
      <c r="K26" s="136"/>
      <c r="L26" s="137"/>
    </row>
    <row r="27" spans="1:12" ht="19.5" customHeight="1">
      <c r="A27" s="120" t="s">
        <v>33</v>
      </c>
      <c r="B27" s="121"/>
      <c r="C27" s="121"/>
      <c r="D27" s="121"/>
      <c r="E27" s="121"/>
      <c r="F27" s="121"/>
      <c r="G27" s="121"/>
      <c r="H27" s="121"/>
      <c r="I27" s="121"/>
      <c r="J27" s="122"/>
      <c r="K27" s="141"/>
      <c r="L27" s="132"/>
    </row>
    <row r="28" spans="1:12" ht="27.75" customHeight="1">
      <c r="A28" s="120" t="s">
        <v>34</v>
      </c>
      <c r="B28" s="121"/>
      <c r="C28" s="121"/>
      <c r="D28" s="121"/>
      <c r="E28" s="121"/>
      <c r="F28" s="121"/>
      <c r="G28" s="121"/>
      <c r="H28" s="121"/>
      <c r="I28" s="121"/>
      <c r="J28" s="122"/>
      <c r="K28" s="141"/>
      <c r="L28" s="132"/>
    </row>
    <row r="29" spans="1:12" ht="21.75" customHeight="1">
      <c r="A29" s="120" t="s">
        <v>35</v>
      </c>
      <c r="B29" s="121"/>
      <c r="C29" s="121"/>
      <c r="D29" s="121"/>
      <c r="E29" s="121"/>
      <c r="F29" s="121"/>
      <c r="G29" s="121"/>
      <c r="H29" s="121"/>
      <c r="I29" s="121"/>
      <c r="J29" s="122"/>
      <c r="K29" s="141"/>
      <c r="L29" s="132"/>
    </row>
    <row r="30" spans="1:12" ht="21.75" customHeight="1">
      <c r="A30" s="120" t="s">
        <v>36</v>
      </c>
      <c r="B30" s="121"/>
      <c r="C30" s="121"/>
      <c r="D30" s="121"/>
      <c r="E30" s="121"/>
      <c r="F30" s="121"/>
      <c r="G30" s="121"/>
      <c r="H30" s="121"/>
      <c r="I30" s="121"/>
      <c r="J30" s="122"/>
      <c r="K30" s="141"/>
      <c r="L30" s="132"/>
    </row>
    <row r="31" spans="1:12" ht="24.75" customHeight="1">
      <c r="A31" s="120" t="s">
        <v>37</v>
      </c>
      <c r="B31" s="121"/>
      <c r="C31" s="121"/>
      <c r="D31" s="121"/>
      <c r="E31" s="121"/>
      <c r="F31" s="121"/>
      <c r="G31" s="121"/>
      <c r="H31" s="121"/>
      <c r="I31" s="121"/>
      <c r="J31" s="122"/>
      <c r="K31" s="141"/>
      <c r="L31" s="132"/>
    </row>
    <row r="32" spans="1:12" ht="25.5" customHeight="1">
      <c r="A32" s="128" t="s">
        <v>38</v>
      </c>
      <c r="B32" s="129"/>
      <c r="C32" s="129"/>
      <c r="D32" s="129"/>
      <c r="E32" s="129"/>
      <c r="F32" s="129"/>
      <c r="G32" s="129"/>
      <c r="H32" s="129"/>
      <c r="I32" s="129"/>
      <c r="J32" s="130"/>
      <c r="K32" s="141"/>
      <c r="L32" s="132"/>
    </row>
    <row r="33" spans="1:12" ht="27" customHeight="1">
      <c r="A33" s="120" t="s">
        <v>81</v>
      </c>
      <c r="B33" s="121"/>
      <c r="C33" s="121"/>
      <c r="D33" s="121"/>
      <c r="E33" s="121"/>
      <c r="F33" s="121"/>
      <c r="G33" s="121"/>
      <c r="H33" s="121"/>
      <c r="I33" s="121"/>
      <c r="J33" s="122"/>
      <c r="K33" s="141"/>
      <c r="L33" s="132"/>
    </row>
    <row r="34" spans="1:12" ht="26.25" customHeight="1">
      <c r="A34" s="120" t="s">
        <v>82</v>
      </c>
      <c r="B34" s="121"/>
      <c r="C34" s="121"/>
      <c r="D34" s="121"/>
      <c r="E34" s="121"/>
      <c r="F34" s="121"/>
      <c r="G34" s="121"/>
      <c r="H34" s="121"/>
      <c r="I34" s="121"/>
      <c r="J34" s="122"/>
      <c r="K34" s="142"/>
      <c r="L34" s="143"/>
    </row>
    <row r="35" spans="1:12" ht="30" customHeight="1">
      <c r="A35" s="120" t="s">
        <v>39</v>
      </c>
      <c r="B35" s="121"/>
      <c r="C35" s="121"/>
      <c r="D35" s="121"/>
      <c r="E35" s="121"/>
      <c r="F35" s="121"/>
      <c r="G35" s="121"/>
      <c r="H35" s="121"/>
      <c r="I35" s="121"/>
      <c r="J35" s="122"/>
      <c r="K35" s="141"/>
      <c r="L35" s="132"/>
    </row>
    <row r="36" spans="1:12" ht="37.5" customHeight="1">
      <c r="A36" s="120" t="s">
        <v>22</v>
      </c>
      <c r="B36" s="121"/>
      <c r="C36" s="121"/>
      <c r="D36" s="121"/>
      <c r="E36" s="121"/>
      <c r="F36" s="121"/>
      <c r="G36" s="121"/>
      <c r="H36" s="121"/>
      <c r="I36" s="121"/>
      <c r="J36" s="122"/>
      <c r="K36" s="141"/>
      <c r="L36" s="132"/>
    </row>
    <row r="37" spans="1:12" ht="21.75" customHeight="1">
      <c r="A37" s="128" t="s">
        <v>40</v>
      </c>
      <c r="B37" s="129"/>
      <c r="C37" s="129"/>
      <c r="D37" s="129"/>
      <c r="E37" s="129"/>
      <c r="F37" s="129"/>
      <c r="G37" s="129"/>
      <c r="H37" s="129"/>
      <c r="I37" s="129"/>
      <c r="J37" s="130"/>
      <c r="K37" s="136"/>
      <c r="L37" s="137"/>
    </row>
    <row r="38" spans="1:12" ht="27.75" customHeight="1">
      <c r="A38" s="138" t="s">
        <v>83</v>
      </c>
      <c r="B38" s="139"/>
      <c r="C38" s="139"/>
      <c r="D38" s="139"/>
      <c r="E38" s="139"/>
      <c r="F38" s="139"/>
      <c r="G38" s="139"/>
      <c r="H38" s="139"/>
      <c r="I38" s="139"/>
      <c r="J38" s="140"/>
      <c r="K38" s="136">
        <v>-48185.93</v>
      </c>
      <c r="L38" s="137"/>
    </row>
    <row r="39" spans="1:12" ht="24" customHeight="1">
      <c r="A39" s="120" t="s">
        <v>56</v>
      </c>
      <c r="B39" s="121"/>
      <c r="C39" s="121"/>
      <c r="D39" s="121"/>
      <c r="E39" s="121"/>
      <c r="F39" s="121"/>
      <c r="G39" s="121"/>
      <c r="H39" s="121"/>
      <c r="I39" s="121"/>
      <c r="J39" s="122"/>
      <c r="K39" s="136"/>
      <c r="L39" s="137"/>
    </row>
    <row r="40" spans="1:12" ht="23.25" customHeight="1">
      <c r="A40" s="120" t="s">
        <v>84</v>
      </c>
      <c r="B40" s="121"/>
      <c r="C40" s="121"/>
      <c r="D40" s="121"/>
      <c r="E40" s="121"/>
      <c r="F40" s="121"/>
      <c r="G40" s="121"/>
      <c r="H40" s="121"/>
      <c r="I40" s="121"/>
      <c r="J40" s="122"/>
      <c r="K40" s="136">
        <v>48685.12</v>
      </c>
      <c r="L40" s="137"/>
    </row>
    <row r="41" spans="1:12" ht="23.25" customHeight="1">
      <c r="A41" s="120" t="s">
        <v>85</v>
      </c>
      <c r="B41" s="121"/>
      <c r="C41" s="121"/>
      <c r="D41" s="121"/>
      <c r="E41" s="121"/>
      <c r="F41" s="121"/>
      <c r="G41" s="121"/>
      <c r="H41" s="121"/>
      <c r="I41" s="121"/>
      <c r="J41" s="122"/>
      <c r="K41" s="136"/>
      <c r="L41" s="137"/>
    </row>
    <row r="42" spans="1:12" ht="24" customHeight="1">
      <c r="A42" s="120" t="s">
        <v>41</v>
      </c>
      <c r="B42" s="121"/>
      <c r="C42" s="121"/>
      <c r="D42" s="121"/>
      <c r="E42" s="121"/>
      <c r="F42" s="121"/>
      <c r="G42" s="121"/>
      <c r="H42" s="121"/>
      <c r="I42" s="121"/>
      <c r="J42" s="122"/>
      <c r="K42" s="136">
        <v>499.19</v>
      </c>
      <c r="L42" s="137"/>
    </row>
    <row r="43" spans="1:12" ht="24" customHeight="1">
      <c r="A43" s="120" t="s">
        <v>42</v>
      </c>
      <c r="B43" s="121"/>
      <c r="C43" s="121"/>
      <c r="D43" s="121"/>
      <c r="E43" s="121"/>
      <c r="F43" s="121"/>
      <c r="G43" s="121"/>
      <c r="H43" s="121"/>
      <c r="I43" s="121"/>
      <c r="J43" s="122"/>
      <c r="K43" s="136"/>
      <c r="L43" s="137"/>
    </row>
    <row r="44" spans="1:12" ht="25.5" customHeight="1">
      <c r="A44" s="120" t="s">
        <v>43</v>
      </c>
      <c r="B44" s="121"/>
      <c r="C44" s="121"/>
      <c r="D44" s="121"/>
      <c r="E44" s="121"/>
      <c r="F44" s="121"/>
      <c r="G44" s="121"/>
      <c r="H44" s="121"/>
      <c r="I44" s="121"/>
      <c r="J44" s="122"/>
      <c r="K44" s="136"/>
      <c r="L44" s="137"/>
    </row>
    <row r="45" spans="1:12" ht="21.75" customHeight="1">
      <c r="A45" s="128" t="s">
        <v>44</v>
      </c>
      <c r="B45" s="129"/>
      <c r="C45" s="129"/>
      <c r="D45" s="129"/>
      <c r="E45" s="129"/>
      <c r="F45" s="129"/>
      <c r="G45" s="129"/>
      <c r="H45" s="129"/>
      <c r="I45" s="129"/>
      <c r="J45" s="130"/>
      <c r="K45" s="136"/>
      <c r="L45" s="137"/>
    </row>
    <row r="46" spans="1:12" ht="21.75" customHeight="1">
      <c r="A46" s="138" t="s">
        <v>45</v>
      </c>
      <c r="B46" s="139"/>
      <c r="C46" s="139"/>
      <c r="D46" s="139"/>
      <c r="E46" s="139"/>
      <c r="F46" s="139"/>
      <c r="G46" s="139"/>
      <c r="H46" s="139"/>
      <c r="I46" s="139"/>
      <c r="J46" s="140"/>
      <c r="K46" s="136"/>
      <c r="L46" s="137"/>
    </row>
    <row r="47" spans="1:12" ht="21" customHeight="1">
      <c r="A47" s="120" t="s">
        <v>86</v>
      </c>
      <c r="B47" s="121"/>
      <c r="C47" s="121"/>
      <c r="D47" s="121"/>
      <c r="E47" s="121"/>
      <c r="F47" s="121"/>
      <c r="G47" s="121"/>
      <c r="H47" s="121"/>
      <c r="I47" s="121"/>
      <c r="J47" s="122"/>
      <c r="K47" s="144"/>
      <c r="L47" s="145"/>
    </row>
    <row r="48" spans="1:12" ht="21" customHeight="1">
      <c r="A48" s="120" t="s">
        <v>87</v>
      </c>
      <c r="B48" s="121"/>
      <c r="C48" s="121"/>
      <c r="D48" s="121"/>
      <c r="E48" s="121"/>
      <c r="F48" s="121"/>
      <c r="G48" s="121"/>
      <c r="H48" s="121"/>
      <c r="I48" s="121"/>
      <c r="J48" s="122"/>
      <c r="K48" s="144"/>
      <c r="L48" s="145"/>
    </row>
    <row r="49" spans="1:12" ht="35.25" customHeight="1">
      <c r="A49" s="120" t="s">
        <v>88</v>
      </c>
      <c r="B49" s="121"/>
      <c r="C49" s="121"/>
      <c r="D49" s="121"/>
      <c r="E49" s="121"/>
      <c r="F49" s="121"/>
      <c r="G49" s="121"/>
      <c r="H49" s="121"/>
      <c r="I49" s="121"/>
      <c r="J49" s="122"/>
      <c r="K49" s="144"/>
      <c r="L49" s="145"/>
    </row>
    <row r="50" spans="1:12" ht="33" customHeight="1">
      <c r="A50" s="120" t="s">
        <v>89</v>
      </c>
      <c r="B50" s="121"/>
      <c r="C50" s="121"/>
      <c r="D50" s="121"/>
      <c r="E50" s="121"/>
      <c r="F50" s="121"/>
      <c r="G50" s="121"/>
      <c r="H50" s="121"/>
      <c r="I50" s="121"/>
      <c r="J50" s="122"/>
      <c r="K50" s="144"/>
      <c r="L50" s="145"/>
    </row>
    <row r="51" spans="1:12" ht="35.25" customHeight="1">
      <c r="A51" s="120" t="s">
        <v>46</v>
      </c>
      <c r="B51" s="121"/>
      <c r="C51" s="121"/>
      <c r="D51" s="121"/>
      <c r="E51" s="121"/>
      <c r="F51" s="121"/>
      <c r="G51" s="121"/>
      <c r="H51" s="121"/>
      <c r="I51" s="121"/>
      <c r="J51" s="122"/>
      <c r="K51" s="123"/>
      <c r="L51" s="124"/>
    </row>
    <row r="52" spans="1:12" ht="25.5" customHeight="1">
      <c r="A52" s="138" t="s">
        <v>90</v>
      </c>
      <c r="B52" s="139"/>
      <c r="C52" s="139"/>
      <c r="D52" s="139"/>
      <c r="E52" s="139"/>
      <c r="F52" s="139"/>
      <c r="G52" s="139"/>
      <c r="H52" s="139"/>
      <c r="I52" s="139"/>
      <c r="J52" s="140"/>
      <c r="K52" s="123"/>
      <c r="L52" s="124"/>
    </row>
    <row r="53" spans="1:12" ht="21.75" customHeight="1">
      <c r="A53" s="120" t="s">
        <v>91</v>
      </c>
      <c r="B53" s="121"/>
      <c r="C53" s="121"/>
      <c r="D53" s="121"/>
      <c r="E53" s="121"/>
      <c r="F53" s="121"/>
      <c r="G53" s="121"/>
      <c r="H53" s="121"/>
      <c r="I53" s="121"/>
      <c r="J53" s="122"/>
      <c r="K53" s="123"/>
      <c r="L53" s="124"/>
    </row>
    <row r="54" spans="1:12" ht="27.75" customHeight="1">
      <c r="A54" s="120" t="s">
        <v>47</v>
      </c>
      <c r="B54" s="121"/>
      <c r="C54" s="121"/>
      <c r="D54" s="121"/>
      <c r="E54" s="121"/>
      <c r="F54" s="121"/>
      <c r="G54" s="121"/>
      <c r="H54" s="121"/>
      <c r="I54" s="121"/>
      <c r="J54" s="122"/>
      <c r="K54" s="123"/>
      <c r="L54" s="124"/>
    </row>
    <row r="55" spans="1:12" ht="21.75" customHeight="1">
      <c r="A55" s="120" t="s">
        <v>48</v>
      </c>
      <c r="B55" s="121"/>
      <c r="C55" s="121"/>
      <c r="D55" s="121"/>
      <c r="E55" s="121"/>
      <c r="F55" s="121"/>
      <c r="G55" s="121"/>
      <c r="H55" s="121"/>
      <c r="I55" s="121"/>
      <c r="J55" s="122"/>
      <c r="K55" s="123"/>
      <c r="L55" s="124"/>
    </row>
    <row r="56" spans="1:12" ht="22.5" customHeight="1">
      <c r="A56" s="120" t="s">
        <v>49</v>
      </c>
      <c r="B56" s="121"/>
      <c r="C56" s="121"/>
      <c r="D56" s="121"/>
      <c r="E56" s="121"/>
      <c r="F56" s="121"/>
      <c r="G56" s="121"/>
      <c r="H56" s="121"/>
      <c r="I56" s="121"/>
      <c r="J56" s="122"/>
      <c r="K56" s="123"/>
      <c r="L56" s="124"/>
    </row>
    <row r="57" spans="1:12" ht="25.5" customHeight="1">
      <c r="A57" s="120" t="s">
        <v>50</v>
      </c>
      <c r="B57" s="121"/>
      <c r="C57" s="121"/>
      <c r="D57" s="121"/>
      <c r="E57" s="121"/>
      <c r="F57" s="121"/>
      <c r="G57" s="121"/>
      <c r="H57" s="121"/>
      <c r="I57" s="121"/>
      <c r="J57" s="122"/>
      <c r="K57" s="123"/>
      <c r="L57" s="124"/>
    </row>
    <row r="58" spans="1:12" ht="22.5" customHeight="1">
      <c r="A58" s="120" t="s">
        <v>51</v>
      </c>
      <c r="B58" s="121"/>
      <c r="C58" s="121"/>
      <c r="D58" s="121"/>
      <c r="E58" s="121"/>
      <c r="F58" s="121"/>
      <c r="G58" s="121"/>
      <c r="H58" s="121"/>
      <c r="I58" s="121"/>
      <c r="J58" s="122"/>
      <c r="K58" s="123"/>
      <c r="L58" s="124"/>
    </row>
    <row r="59" spans="1:12" ht="29.25" customHeight="1">
      <c r="A59" s="120" t="s">
        <v>92</v>
      </c>
      <c r="B59" s="121"/>
      <c r="C59" s="121"/>
      <c r="D59" s="121"/>
      <c r="E59" s="121"/>
      <c r="F59" s="121"/>
      <c r="G59" s="121"/>
      <c r="H59" s="121"/>
      <c r="I59" s="121"/>
      <c r="J59" s="122"/>
      <c r="K59" s="123"/>
      <c r="L59" s="124"/>
    </row>
    <row r="60" spans="1:12" ht="23.25" customHeight="1">
      <c r="A60" s="120" t="s">
        <v>93</v>
      </c>
      <c r="B60" s="121"/>
      <c r="C60" s="121"/>
      <c r="D60" s="121"/>
      <c r="E60" s="121"/>
      <c r="F60" s="121"/>
      <c r="G60" s="121"/>
      <c r="H60" s="121"/>
      <c r="I60" s="121"/>
      <c r="J60" s="122"/>
      <c r="K60" s="123"/>
      <c r="L60" s="124"/>
    </row>
    <row r="61" spans="1:12" ht="15">
      <c r="A61" s="120" t="s">
        <v>94</v>
      </c>
      <c r="B61" s="121"/>
      <c r="C61" s="121"/>
      <c r="D61" s="121"/>
      <c r="E61" s="121"/>
      <c r="F61" s="121"/>
      <c r="G61" s="121"/>
      <c r="H61" s="121"/>
      <c r="I61" s="121"/>
      <c r="J61" s="122"/>
      <c r="K61" s="123"/>
      <c r="L61" s="124"/>
    </row>
    <row r="62" spans="1:12" ht="15">
      <c r="A62" s="120" t="s">
        <v>95</v>
      </c>
      <c r="B62" s="121"/>
      <c r="C62" s="121"/>
      <c r="D62" s="121"/>
      <c r="E62" s="121"/>
      <c r="F62" s="121"/>
      <c r="G62" s="121"/>
      <c r="H62" s="121"/>
      <c r="I62" s="121"/>
      <c r="J62" s="122"/>
      <c r="K62" s="125"/>
      <c r="L62" s="126"/>
    </row>
  </sheetData>
  <sheetProtection/>
  <mergeCells count="120">
    <mergeCell ref="A60:J60"/>
    <mergeCell ref="K60:L60"/>
    <mergeCell ref="A57:J57"/>
    <mergeCell ref="K57:L57"/>
    <mergeCell ref="A58:J58"/>
    <mergeCell ref="K58:L58"/>
    <mergeCell ref="A59:J59"/>
    <mergeCell ref="K59:L59"/>
    <mergeCell ref="A54:J54"/>
    <mergeCell ref="K54:L54"/>
    <mergeCell ref="A55:J55"/>
    <mergeCell ref="K55:L55"/>
    <mergeCell ref="A56:J56"/>
    <mergeCell ref="K56:L56"/>
    <mergeCell ref="A51:J51"/>
    <mergeCell ref="K51:L51"/>
    <mergeCell ref="A52:J52"/>
    <mergeCell ref="K52:L52"/>
    <mergeCell ref="A53:J53"/>
    <mergeCell ref="K53:L53"/>
    <mergeCell ref="A48:J48"/>
    <mergeCell ref="K48:L48"/>
    <mergeCell ref="A49:J49"/>
    <mergeCell ref="K49:L49"/>
    <mergeCell ref="A50:J50"/>
    <mergeCell ref="K50:L50"/>
    <mergeCell ref="A45:J45"/>
    <mergeCell ref="K45:L45"/>
    <mergeCell ref="A46:J46"/>
    <mergeCell ref="K46:L46"/>
    <mergeCell ref="A47:J47"/>
    <mergeCell ref="K47:L47"/>
    <mergeCell ref="A42:J42"/>
    <mergeCell ref="K42:L42"/>
    <mergeCell ref="A43:J43"/>
    <mergeCell ref="K43:L43"/>
    <mergeCell ref="A44:J44"/>
    <mergeCell ref="K44:L44"/>
    <mergeCell ref="A39:J39"/>
    <mergeCell ref="K39:L39"/>
    <mergeCell ref="A40:J40"/>
    <mergeCell ref="K40:L40"/>
    <mergeCell ref="A41:J41"/>
    <mergeCell ref="K41:L41"/>
    <mergeCell ref="A36:J36"/>
    <mergeCell ref="K36:L36"/>
    <mergeCell ref="A37:J37"/>
    <mergeCell ref="K37:L37"/>
    <mergeCell ref="A38:J38"/>
    <mergeCell ref="K38:L38"/>
    <mergeCell ref="A33:J33"/>
    <mergeCell ref="K33:L33"/>
    <mergeCell ref="A34:J34"/>
    <mergeCell ref="K34:L34"/>
    <mergeCell ref="A35:J35"/>
    <mergeCell ref="K35:L35"/>
    <mergeCell ref="A30:J30"/>
    <mergeCell ref="K30:L30"/>
    <mergeCell ref="A31:J31"/>
    <mergeCell ref="K31:L31"/>
    <mergeCell ref="A32:J32"/>
    <mergeCell ref="K32:L32"/>
    <mergeCell ref="A27:J27"/>
    <mergeCell ref="K27:L27"/>
    <mergeCell ref="A28:J28"/>
    <mergeCell ref="K28:L28"/>
    <mergeCell ref="A29:J29"/>
    <mergeCell ref="K29:L29"/>
    <mergeCell ref="A24:J24"/>
    <mergeCell ref="K24:L24"/>
    <mergeCell ref="A25:J25"/>
    <mergeCell ref="K25:L25"/>
    <mergeCell ref="A26:J26"/>
    <mergeCell ref="K26:L26"/>
    <mergeCell ref="A21:J21"/>
    <mergeCell ref="K21:L21"/>
    <mergeCell ref="A22:J22"/>
    <mergeCell ref="K22:L22"/>
    <mergeCell ref="A23:J23"/>
    <mergeCell ref="K23:L23"/>
    <mergeCell ref="A18:J18"/>
    <mergeCell ref="K18:L18"/>
    <mergeCell ref="A19:J19"/>
    <mergeCell ref="K19:L19"/>
    <mergeCell ref="A20:J20"/>
    <mergeCell ref="K20:L20"/>
    <mergeCell ref="A15:J15"/>
    <mergeCell ref="K15:L15"/>
    <mergeCell ref="A16:J16"/>
    <mergeCell ref="K16:L16"/>
    <mergeCell ref="A17:J17"/>
    <mergeCell ref="K17:L17"/>
    <mergeCell ref="A12:J12"/>
    <mergeCell ref="K12:L12"/>
    <mergeCell ref="A13:J13"/>
    <mergeCell ref="K13:L13"/>
    <mergeCell ref="A14:J14"/>
    <mergeCell ref="K14:L14"/>
    <mergeCell ref="A9:J9"/>
    <mergeCell ref="K9:L9"/>
    <mergeCell ref="A10:J10"/>
    <mergeCell ref="K10:L10"/>
    <mergeCell ref="A11:J11"/>
    <mergeCell ref="K11:L11"/>
    <mergeCell ref="A6:J6"/>
    <mergeCell ref="K6:L6"/>
    <mergeCell ref="A7:J7"/>
    <mergeCell ref="K7:L7"/>
    <mergeCell ref="A8:J8"/>
    <mergeCell ref="K8:L8"/>
    <mergeCell ref="A61:J61"/>
    <mergeCell ref="K61:L61"/>
    <mergeCell ref="A62:J62"/>
    <mergeCell ref="K62:L62"/>
    <mergeCell ref="A3:J3"/>
    <mergeCell ref="K3:L3"/>
    <mergeCell ref="A4:J4"/>
    <mergeCell ref="K4:L4"/>
    <mergeCell ref="A5:J5"/>
    <mergeCell ref="K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98"/>
  <sheetViews>
    <sheetView tabSelected="1" view="pageBreakPreview" zoomScale="69" zoomScaleSheetLayoutView="69" workbookViewId="0" topLeftCell="A10">
      <selection activeCell="J75" sqref="J75"/>
    </sheetView>
  </sheetViews>
  <sheetFormatPr defaultColWidth="9.140625" defaultRowHeight="12.75"/>
  <cols>
    <col min="1" max="3" width="9.140625" style="1" customWidth="1"/>
    <col min="4" max="4" width="5.7109375" style="1" customWidth="1"/>
    <col min="5" max="5" width="12.00390625" style="1" customWidth="1"/>
    <col min="6" max="6" width="0.2890625" style="1" customWidth="1"/>
    <col min="7" max="7" width="9.140625" style="1" customWidth="1"/>
    <col min="8" max="8" width="7.421875" style="1" customWidth="1"/>
    <col min="9" max="9" width="14.8515625" style="1" customWidth="1"/>
    <col min="10" max="10" width="18.57421875" style="65" customWidth="1"/>
    <col min="11" max="11" width="15.57421875" style="1" customWidth="1"/>
    <col min="12" max="12" width="13.7109375" style="1" customWidth="1"/>
    <col min="13" max="13" width="17.57421875" style="1" customWidth="1"/>
    <col min="14" max="14" width="15.140625" style="1" customWidth="1"/>
    <col min="15" max="15" width="17.28125" style="1" customWidth="1"/>
    <col min="16" max="17" width="13.7109375" style="1" customWidth="1"/>
    <col min="18" max="18" width="14.8515625" style="1" customWidth="1"/>
    <col min="19" max="19" width="15.140625" style="1" customWidth="1"/>
    <col min="20" max="20" width="17.7109375" style="1" customWidth="1"/>
    <col min="21" max="22" width="13.7109375" style="1" customWidth="1"/>
    <col min="23" max="23" width="16.8515625" style="1" customWidth="1"/>
    <col min="24" max="24" width="11.140625" style="0" customWidth="1"/>
  </cols>
  <sheetData>
    <row r="1" ht="36" customHeight="1"/>
    <row r="2" spans="9:23" ht="36" customHeight="1">
      <c r="I2" s="64"/>
      <c r="S2" s="64"/>
      <c r="T2" s="64"/>
      <c r="U2" s="64"/>
      <c r="W2" s="64"/>
    </row>
    <row r="3" spans="1:24" ht="24.75" customHeight="1">
      <c r="A3" s="23" t="s">
        <v>96</v>
      </c>
      <c r="B3" s="23"/>
      <c r="C3" s="23"/>
      <c r="D3" s="23"/>
      <c r="E3" s="24"/>
      <c r="F3" s="24"/>
      <c r="G3" s="24"/>
      <c r="H3" s="24"/>
      <c r="I3" s="24"/>
      <c r="J3" s="66"/>
      <c r="K3" s="25"/>
      <c r="L3" s="25"/>
      <c r="M3" s="25"/>
      <c r="N3" s="24"/>
      <c r="O3" s="25"/>
      <c r="P3" s="25"/>
      <c r="Q3" s="25"/>
      <c r="R3" s="25"/>
      <c r="S3" s="24"/>
      <c r="T3" s="25"/>
      <c r="U3" s="25"/>
      <c r="V3" s="25"/>
      <c r="W3" s="25"/>
      <c r="X3" s="26"/>
    </row>
    <row r="4" spans="1:24" ht="24.75" customHeight="1">
      <c r="A4" s="23"/>
      <c r="B4" s="23"/>
      <c r="C4" s="23"/>
      <c r="D4" s="23"/>
      <c r="E4" s="24"/>
      <c r="F4" s="24"/>
      <c r="G4" s="24"/>
      <c r="H4" s="24"/>
      <c r="I4" s="24"/>
      <c r="J4" s="66"/>
      <c r="K4" s="25"/>
      <c r="L4" s="25"/>
      <c r="M4" s="25"/>
      <c r="N4" s="24"/>
      <c r="O4" s="25"/>
      <c r="P4" s="25"/>
      <c r="Q4" s="25"/>
      <c r="R4" s="25"/>
      <c r="S4" s="24"/>
      <c r="T4" s="25"/>
      <c r="U4" s="25"/>
      <c r="V4" s="25"/>
      <c r="W4" s="25"/>
      <c r="X4" s="26"/>
    </row>
    <row r="5" spans="1:24" ht="24.75" customHeight="1">
      <c r="A5" s="177" t="s">
        <v>97</v>
      </c>
      <c r="B5" s="185"/>
      <c r="C5" s="185"/>
      <c r="D5" s="185"/>
      <c r="E5" s="177" t="s">
        <v>52</v>
      </c>
      <c r="F5" s="184"/>
      <c r="G5" s="177" t="s">
        <v>53</v>
      </c>
      <c r="H5" s="184"/>
      <c r="I5" s="188" t="s">
        <v>98</v>
      </c>
      <c r="J5" s="189"/>
      <c r="K5" s="189"/>
      <c r="L5" s="189"/>
      <c r="M5" s="190"/>
      <c r="N5" s="188" t="s">
        <v>141</v>
      </c>
      <c r="O5" s="189"/>
      <c r="P5" s="189"/>
      <c r="Q5" s="189"/>
      <c r="R5" s="190"/>
      <c r="S5" s="188" t="s">
        <v>150</v>
      </c>
      <c r="T5" s="189"/>
      <c r="U5" s="189"/>
      <c r="V5" s="189"/>
      <c r="W5" s="190"/>
      <c r="X5" s="26"/>
    </row>
    <row r="6" spans="1:24" ht="24.75" customHeight="1">
      <c r="A6" s="185"/>
      <c r="B6" s="185"/>
      <c r="C6" s="185"/>
      <c r="D6" s="185"/>
      <c r="E6" s="184"/>
      <c r="F6" s="184"/>
      <c r="G6" s="184"/>
      <c r="H6" s="184"/>
      <c r="I6" s="177" t="s">
        <v>1</v>
      </c>
      <c r="J6" s="151" t="s">
        <v>144</v>
      </c>
      <c r="K6" s="153" t="s">
        <v>145</v>
      </c>
      <c r="L6" s="169" t="s">
        <v>147</v>
      </c>
      <c r="M6" s="148" t="s">
        <v>146</v>
      </c>
      <c r="N6" s="148" t="s">
        <v>1</v>
      </c>
      <c r="O6" s="153" t="s">
        <v>144</v>
      </c>
      <c r="P6" s="153" t="s">
        <v>145</v>
      </c>
      <c r="Q6" s="169" t="s">
        <v>147</v>
      </c>
      <c r="R6" s="148" t="s">
        <v>146</v>
      </c>
      <c r="S6" s="148" t="s">
        <v>1</v>
      </c>
      <c r="T6" s="153" t="s">
        <v>144</v>
      </c>
      <c r="U6" s="153" t="s">
        <v>145</v>
      </c>
      <c r="V6" s="169" t="s">
        <v>147</v>
      </c>
      <c r="W6" s="148" t="s">
        <v>146</v>
      </c>
      <c r="X6" s="26"/>
    </row>
    <row r="7" spans="1:24" ht="96" customHeight="1">
      <c r="A7" s="185"/>
      <c r="B7" s="185"/>
      <c r="C7" s="185"/>
      <c r="D7" s="185"/>
      <c r="E7" s="184"/>
      <c r="F7" s="184"/>
      <c r="G7" s="184"/>
      <c r="H7" s="184"/>
      <c r="I7" s="184"/>
      <c r="J7" s="152"/>
      <c r="K7" s="154"/>
      <c r="L7" s="170"/>
      <c r="M7" s="149"/>
      <c r="N7" s="198"/>
      <c r="O7" s="154"/>
      <c r="P7" s="154"/>
      <c r="Q7" s="170"/>
      <c r="R7" s="149"/>
      <c r="S7" s="198"/>
      <c r="T7" s="154"/>
      <c r="U7" s="154"/>
      <c r="V7" s="170"/>
      <c r="W7" s="149"/>
      <c r="X7" s="26"/>
    </row>
    <row r="8" spans="1:26" s="27" customFormat="1" ht="33.75" customHeight="1">
      <c r="A8" s="146" t="s">
        <v>99</v>
      </c>
      <c r="B8" s="146"/>
      <c r="C8" s="146"/>
      <c r="D8" s="146"/>
      <c r="E8" s="147" t="s">
        <v>100</v>
      </c>
      <c r="F8" s="147"/>
      <c r="G8" s="147" t="s">
        <v>100</v>
      </c>
      <c r="H8" s="147"/>
      <c r="I8" s="74">
        <f>J8+K8+L8+M8</f>
        <v>8000</v>
      </c>
      <c r="J8" s="74">
        <v>8000</v>
      </c>
      <c r="K8" s="74">
        <v>0</v>
      </c>
      <c r="L8" s="82">
        <v>0</v>
      </c>
      <c r="M8" s="74">
        <v>0</v>
      </c>
      <c r="N8" s="74">
        <f>O8+P8+Q8+R8</f>
        <v>0</v>
      </c>
      <c r="O8" s="74">
        <v>0</v>
      </c>
      <c r="P8" s="74">
        <v>0</v>
      </c>
      <c r="Q8" s="82">
        <v>0</v>
      </c>
      <c r="R8" s="74">
        <v>0</v>
      </c>
      <c r="S8" s="52">
        <f>T8+U8+V8+W8</f>
        <v>0</v>
      </c>
      <c r="T8" s="52">
        <v>0</v>
      </c>
      <c r="U8" s="52">
        <v>0</v>
      </c>
      <c r="V8" s="52">
        <v>0</v>
      </c>
      <c r="W8" s="52">
        <v>0</v>
      </c>
      <c r="X8" s="28"/>
      <c r="Y8" s="28"/>
      <c r="Z8" s="28"/>
    </row>
    <row r="9" spans="1:28" s="27" customFormat="1" ht="33" customHeight="1">
      <c r="A9" s="150" t="s">
        <v>55</v>
      </c>
      <c r="B9" s="150"/>
      <c r="C9" s="150"/>
      <c r="D9" s="150"/>
      <c r="E9" s="147" t="s">
        <v>100</v>
      </c>
      <c r="F9" s="147"/>
      <c r="G9" s="147" t="s">
        <v>100</v>
      </c>
      <c r="H9" s="147"/>
      <c r="I9" s="74">
        <f>J9+K9+L9+M9</f>
        <v>18435641</v>
      </c>
      <c r="J9" s="83">
        <f>J11</f>
        <v>14365641</v>
      </c>
      <c r="K9" s="83">
        <v>1720000</v>
      </c>
      <c r="L9" s="84">
        <v>100000</v>
      </c>
      <c r="M9" s="83">
        <v>2250000</v>
      </c>
      <c r="N9" s="74">
        <f>O9+P9+Q9+R9</f>
        <v>16940000</v>
      </c>
      <c r="O9" s="83">
        <v>14427000</v>
      </c>
      <c r="P9" s="74">
        <v>0</v>
      </c>
      <c r="Q9" s="84">
        <v>150000</v>
      </c>
      <c r="R9" s="83">
        <v>2363000</v>
      </c>
      <c r="S9" s="74">
        <f>T9+U9+V9+W9</f>
        <v>18062300</v>
      </c>
      <c r="T9" s="83">
        <f>T11</f>
        <v>15393300</v>
      </c>
      <c r="U9" s="83">
        <v>200000</v>
      </c>
      <c r="V9" s="74">
        <v>0</v>
      </c>
      <c r="W9" s="83">
        <v>2469000</v>
      </c>
      <c r="X9" s="37"/>
      <c r="Y9" s="28"/>
      <c r="Z9" s="28"/>
      <c r="AA9" s="28"/>
      <c r="AB9" s="28"/>
    </row>
    <row r="10" spans="1:28" s="29" customFormat="1" ht="30" customHeight="1">
      <c r="A10" s="155" t="s">
        <v>56</v>
      </c>
      <c r="B10" s="155"/>
      <c r="C10" s="155"/>
      <c r="D10" s="155"/>
      <c r="E10" s="156" t="s">
        <v>100</v>
      </c>
      <c r="F10" s="156"/>
      <c r="G10" s="156" t="s">
        <v>100</v>
      </c>
      <c r="H10" s="156"/>
      <c r="I10" s="75"/>
      <c r="J10" s="75"/>
      <c r="K10" s="75"/>
      <c r="L10" s="85"/>
      <c r="M10" s="75"/>
      <c r="N10" s="74"/>
      <c r="O10" s="75"/>
      <c r="P10" s="74"/>
      <c r="Q10" s="85"/>
      <c r="R10" s="75"/>
      <c r="S10" s="74"/>
      <c r="T10" s="86"/>
      <c r="U10" s="75"/>
      <c r="V10" s="74"/>
      <c r="W10" s="75"/>
      <c r="X10" s="35"/>
      <c r="Y10" s="35"/>
      <c r="Z10" s="35"/>
      <c r="AA10" s="30"/>
      <c r="AB10" s="30"/>
    </row>
    <row r="11" spans="1:28" s="27" customFormat="1" ht="30" customHeight="1">
      <c r="A11" s="146" t="s">
        <v>101</v>
      </c>
      <c r="B11" s="146"/>
      <c r="C11" s="146"/>
      <c r="D11" s="146"/>
      <c r="E11" s="147" t="s">
        <v>100</v>
      </c>
      <c r="F11" s="147"/>
      <c r="G11" s="147" t="s">
        <v>100</v>
      </c>
      <c r="H11" s="147"/>
      <c r="I11" s="74">
        <f>J11+K11+L11+M11</f>
        <v>14465641</v>
      </c>
      <c r="J11" s="83">
        <f>J21</f>
        <v>14365641</v>
      </c>
      <c r="K11" s="83">
        <v>0</v>
      </c>
      <c r="L11" s="84">
        <v>100000</v>
      </c>
      <c r="M11" s="83">
        <v>0</v>
      </c>
      <c r="N11" s="74">
        <f aca="true" t="shared" si="0" ref="N11:N73">O11+P11+Q11+R11</f>
        <v>14577000</v>
      </c>
      <c r="O11" s="83">
        <v>14427000</v>
      </c>
      <c r="P11" s="74">
        <v>0</v>
      </c>
      <c r="Q11" s="84">
        <v>150000</v>
      </c>
      <c r="R11" s="83">
        <v>0</v>
      </c>
      <c r="S11" s="74">
        <f aca="true" t="shared" si="1" ref="S11:S73">T11+U11+V11+W11</f>
        <v>15393300</v>
      </c>
      <c r="T11" s="83">
        <f>T21</f>
        <v>15393300</v>
      </c>
      <c r="U11" s="83">
        <v>0</v>
      </c>
      <c r="V11" s="74">
        <v>0</v>
      </c>
      <c r="W11" s="83">
        <v>0</v>
      </c>
      <c r="X11" s="28"/>
      <c r="Y11" s="28"/>
      <c r="Z11" s="28"/>
      <c r="AA11" s="28"/>
      <c r="AB11" s="28"/>
    </row>
    <row r="12" spans="1:28" s="29" customFormat="1" ht="28.5" customHeight="1">
      <c r="A12" s="155" t="s">
        <v>57</v>
      </c>
      <c r="B12" s="155"/>
      <c r="C12" s="155"/>
      <c r="D12" s="155"/>
      <c r="E12" s="156" t="s">
        <v>100</v>
      </c>
      <c r="F12" s="156"/>
      <c r="G12" s="156" t="s">
        <v>100</v>
      </c>
      <c r="H12" s="156"/>
      <c r="I12" s="74">
        <f aca="true" t="shared" si="2" ref="I12:I17">J12+K12+L12+M12</f>
        <v>1720000</v>
      </c>
      <c r="J12" s="75">
        <v>0</v>
      </c>
      <c r="K12" s="74">
        <v>1720000</v>
      </c>
      <c r="L12" s="85">
        <v>0</v>
      </c>
      <c r="M12" s="75">
        <v>0</v>
      </c>
      <c r="N12" s="74">
        <f t="shared" si="0"/>
        <v>0</v>
      </c>
      <c r="O12" s="75">
        <v>0</v>
      </c>
      <c r="P12" s="74">
        <v>0</v>
      </c>
      <c r="Q12" s="85">
        <v>0</v>
      </c>
      <c r="R12" s="75">
        <v>0</v>
      </c>
      <c r="S12" s="74">
        <f t="shared" si="1"/>
        <v>200000</v>
      </c>
      <c r="T12" s="86">
        <v>0</v>
      </c>
      <c r="U12" s="83">
        <v>200000</v>
      </c>
      <c r="V12" s="74">
        <v>0</v>
      </c>
      <c r="W12" s="75">
        <v>0</v>
      </c>
      <c r="X12" s="35"/>
      <c r="Y12" s="35"/>
      <c r="Z12" s="35"/>
      <c r="AA12" s="30"/>
      <c r="AB12" s="30"/>
    </row>
    <row r="13" spans="1:28" s="29" customFormat="1" ht="32.25" customHeight="1">
      <c r="A13" s="155" t="s">
        <v>58</v>
      </c>
      <c r="B13" s="155"/>
      <c r="C13" s="155"/>
      <c r="D13" s="155"/>
      <c r="E13" s="156" t="s">
        <v>100</v>
      </c>
      <c r="F13" s="156"/>
      <c r="G13" s="156" t="s">
        <v>100</v>
      </c>
      <c r="H13" s="156"/>
      <c r="I13" s="74">
        <f t="shared" si="2"/>
        <v>0</v>
      </c>
      <c r="J13" s="75">
        <v>0</v>
      </c>
      <c r="K13" s="75">
        <v>0</v>
      </c>
      <c r="L13" s="85">
        <v>0</v>
      </c>
      <c r="M13" s="75">
        <v>0</v>
      </c>
      <c r="N13" s="74">
        <f t="shared" si="0"/>
        <v>0</v>
      </c>
      <c r="O13" s="75">
        <v>0</v>
      </c>
      <c r="P13" s="74">
        <v>0</v>
      </c>
      <c r="Q13" s="85">
        <v>0</v>
      </c>
      <c r="R13" s="75">
        <v>0</v>
      </c>
      <c r="S13" s="74">
        <f t="shared" si="1"/>
        <v>0</v>
      </c>
      <c r="T13" s="86">
        <v>0</v>
      </c>
      <c r="U13" s="75">
        <v>0</v>
      </c>
      <c r="V13" s="74">
        <v>0</v>
      </c>
      <c r="W13" s="75">
        <v>0</v>
      </c>
      <c r="X13" s="35"/>
      <c r="Y13" s="35"/>
      <c r="Z13" s="35"/>
      <c r="AA13" s="30"/>
      <c r="AB13" s="30"/>
    </row>
    <row r="14" spans="1:28" s="29" customFormat="1" ht="119.25" customHeight="1">
      <c r="A14" s="157" t="s">
        <v>102</v>
      </c>
      <c r="B14" s="157"/>
      <c r="C14" s="157"/>
      <c r="D14" s="157"/>
      <c r="E14" s="156" t="s">
        <v>100</v>
      </c>
      <c r="F14" s="156"/>
      <c r="G14" s="156" t="s">
        <v>100</v>
      </c>
      <c r="H14" s="156"/>
      <c r="I14" s="74">
        <f>I16+I17</f>
        <v>2250000</v>
      </c>
      <c r="J14" s="74">
        <f aca="true" t="shared" si="3" ref="J14:W14">J16+J17</f>
        <v>0</v>
      </c>
      <c r="K14" s="74">
        <f t="shared" si="3"/>
        <v>0</v>
      </c>
      <c r="L14" s="74">
        <f t="shared" si="3"/>
        <v>0</v>
      </c>
      <c r="M14" s="74">
        <f t="shared" si="3"/>
        <v>2250000</v>
      </c>
      <c r="N14" s="74">
        <f t="shared" si="3"/>
        <v>2363000</v>
      </c>
      <c r="O14" s="74">
        <f t="shared" si="3"/>
        <v>0</v>
      </c>
      <c r="P14" s="74">
        <f t="shared" si="3"/>
        <v>0</v>
      </c>
      <c r="Q14" s="74">
        <f t="shared" si="3"/>
        <v>0</v>
      </c>
      <c r="R14" s="74">
        <f t="shared" si="3"/>
        <v>2363000</v>
      </c>
      <c r="S14" s="74">
        <f t="shared" si="3"/>
        <v>2469000</v>
      </c>
      <c r="T14" s="74">
        <f t="shared" si="3"/>
        <v>0</v>
      </c>
      <c r="U14" s="74">
        <f t="shared" si="3"/>
        <v>0</v>
      </c>
      <c r="V14" s="74">
        <f t="shared" si="3"/>
        <v>0</v>
      </c>
      <c r="W14" s="74">
        <f t="shared" si="3"/>
        <v>2469000</v>
      </c>
      <c r="X14" s="35"/>
      <c r="Y14" s="35"/>
      <c r="Z14" s="35"/>
      <c r="AA14" s="30"/>
      <c r="AB14" s="30"/>
    </row>
    <row r="15" spans="1:28" s="29" customFormat="1" ht="24.75" customHeight="1">
      <c r="A15" s="155" t="s">
        <v>56</v>
      </c>
      <c r="B15" s="155"/>
      <c r="C15" s="155"/>
      <c r="D15" s="155"/>
      <c r="E15" s="156" t="s">
        <v>100</v>
      </c>
      <c r="F15" s="156"/>
      <c r="G15" s="156" t="s">
        <v>100</v>
      </c>
      <c r="H15" s="156"/>
      <c r="I15" s="74"/>
      <c r="J15" s="75"/>
      <c r="K15" s="75"/>
      <c r="L15" s="85"/>
      <c r="M15" s="75"/>
      <c r="N15" s="74"/>
      <c r="O15" s="75"/>
      <c r="P15" s="74"/>
      <c r="Q15" s="85"/>
      <c r="R15" s="75"/>
      <c r="S15" s="74"/>
      <c r="T15" s="86"/>
      <c r="U15" s="75"/>
      <c r="V15" s="74"/>
      <c r="W15" s="75"/>
      <c r="X15" s="35"/>
      <c r="Y15" s="35"/>
      <c r="Z15" s="35"/>
      <c r="AA15" s="30"/>
      <c r="AB15" s="30"/>
    </row>
    <row r="16" spans="1:28" s="29" customFormat="1" ht="78" customHeight="1">
      <c r="A16" s="159" t="s">
        <v>160</v>
      </c>
      <c r="B16" s="160"/>
      <c r="C16" s="160"/>
      <c r="D16" s="161"/>
      <c r="E16" s="156" t="s">
        <v>100</v>
      </c>
      <c r="F16" s="156"/>
      <c r="G16" s="156" t="s">
        <v>100</v>
      </c>
      <c r="H16" s="156"/>
      <c r="I16" s="74">
        <f>J16+K16+L16+M16</f>
        <v>2200000</v>
      </c>
      <c r="J16" s="75">
        <v>0</v>
      </c>
      <c r="K16" s="75">
        <v>0</v>
      </c>
      <c r="L16" s="85">
        <v>0</v>
      </c>
      <c r="M16" s="74">
        <v>2200000</v>
      </c>
      <c r="N16" s="74">
        <f t="shared" si="0"/>
        <v>2313000</v>
      </c>
      <c r="O16" s="75">
        <v>0</v>
      </c>
      <c r="P16" s="74">
        <v>0</v>
      </c>
      <c r="Q16" s="85">
        <v>0</v>
      </c>
      <c r="R16" s="74">
        <v>2313000</v>
      </c>
      <c r="S16" s="74">
        <f t="shared" si="1"/>
        <v>2419000</v>
      </c>
      <c r="T16" s="86">
        <v>0</v>
      </c>
      <c r="U16" s="75">
        <v>0</v>
      </c>
      <c r="V16" s="74">
        <v>0</v>
      </c>
      <c r="W16" s="74">
        <v>2419000</v>
      </c>
      <c r="X16" s="35"/>
      <c r="Y16" s="35"/>
      <c r="Z16" s="35"/>
      <c r="AA16" s="30"/>
      <c r="AB16" s="30"/>
    </row>
    <row r="17" spans="1:28" s="81" customFormat="1" ht="36" customHeight="1">
      <c r="A17" s="157" t="s">
        <v>161</v>
      </c>
      <c r="B17" s="157"/>
      <c r="C17" s="157"/>
      <c r="D17" s="157"/>
      <c r="E17" s="158" t="s">
        <v>100</v>
      </c>
      <c r="F17" s="158"/>
      <c r="G17" s="158" t="s">
        <v>100</v>
      </c>
      <c r="H17" s="158"/>
      <c r="I17" s="78">
        <f t="shared" si="2"/>
        <v>50000</v>
      </c>
      <c r="J17" s="77">
        <v>0</v>
      </c>
      <c r="K17" s="77">
        <v>0</v>
      </c>
      <c r="L17" s="87">
        <v>0</v>
      </c>
      <c r="M17" s="78">
        <v>50000</v>
      </c>
      <c r="N17" s="78">
        <f t="shared" si="0"/>
        <v>50000</v>
      </c>
      <c r="O17" s="77">
        <v>0</v>
      </c>
      <c r="P17" s="78">
        <v>0</v>
      </c>
      <c r="Q17" s="87">
        <v>0</v>
      </c>
      <c r="R17" s="77">
        <v>50000</v>
      </c>
      <c r="S17" s="78">
        <f t="shared" si="1"/>
        <v>50000</v>
      </c>
      <c r="T17" s="88">
        <v>0</v>
      </c>
      <c r="U17" s="77">
        <v>0</v>
      </c>
      <c r="V17" s="78">
        <v>0</v>
      </c>
      <c r="W17" s="77">
        <v>50000</v>
      </c>
      <c r="X17" s="79"/>
      <c r="Y17" s="79"/>
      <c r="Z17" s="79"/>
      <c r="AA17" s="80"/>
      <c r="AB17" s="80"/>
    </row>
    <row r="18" spans="1:28" s="29" customFormat="1" ht="24.75" customHeight="1">
      <c r="A18" s="159"/>
      <c r="B18" s="162"/>
      <c r="C18" s="162"/>
      <c r="D18" s="163"/>
      <c r="E18" s="107"/>
      <c r="F18" s="107"/>
      <c r="G18" s="186"/>
      <c r="H18" s="187"/>
      <c r="I18" s="74"/>
      <c r="J18" s="75"/>
      <c r="K18" s="75"/>
      <c r="L18" s="85"/>
      <c r="M18" s="75"/>
      <c r="N18" s="74"/>
      <c r="O18" s="75"/>
      <c r="P18" s="74"/>
      <c r="Q18" s="85"/>
      <c r="R18" s="75"/>
      <c r="S18" s="74"/>
      <c r="T18" s="86"/>
      <c r="U18" s="75"/>
      <c r="V18" s="74"/>
      <c r="W18" s="75"/>
      <c r="X18" s="35"/>
      <c r="Y18" s="35"/>
      <c r="Z18" s="35"/>
      <c r="AA18" s="30"/>
      <c r="AB18" s="30"/>
    </row>
    <row r="19" spans="1:28" s="29" customFormat="1" ht="47.25" customHeight="1">
      <c r="A19" s="157" t="s">
        <v>59</v>
      </c>
      <c r="B19" s="157"/>
      <c r="C19" s="157"/>
      <c r="D19" s="157"/>
      <c r="E19" s="156" t="s">
        <v>100</v>
      </c>
      <c r="F19" s="156"/>
      <c r="G19" s="156" t="s">
        <v>100</v>
      </c>
      <c r="H19" s="156"/>
      <c r="I19" s="74">
        <f>M19</f>
        <v>2250000</v>
      </c>
      <c r="J19" s="89">
        <v>0</v>
      </c>
      <c r="K19" s="89">
        <v>0</v>
      </c>
      <c r="L19" s="90">
        <v>0</v>
      </c>
      <c r="M19" s="89">
        <v>2250000</v>
      </c>
      <c r="N19" s="74">
        <f t="shared" si="0"/>
        <v>2363000</v>
      </c>
      <c r="O19" s="89">
        <v>0</v>
      </c>
      <c r="P19" s="74">
        <v>0</v>
      </c>
      <c r="Q19" s="90">
        <v>0</v>
      </c>
      <c r="R19" s="89">
        <v>2363000</v>
      </c>
      <c r="S19" s="74">
        <f t="shared" si="1"/>
        <v>2469000</v>
      </c>
      <c r="T19" s="91">
        <v>0</v>
      </c>
      <c r="U19" s="89">
        <v>0</v>
      </c>
      <c r="V19" s="74">
        <v>0</v>
      </c>
      <c r="W19" s="89">
        <v>2469000</v>
      </c>
      <c r="X19" s="35"/>
      <c r="Y19" s="35"/>
      <c r="Z19" s="35"/>
      <c r="AA19" s="30"/>
      <c r="AB19" s="30"/>
    </row>
    <row r="20" spans="1:28" s="29" customFormat="1" ht="24.75" customHeight="1">
      <c r="A20" s="157"/>
      <c r="B20" s="157"/>
      <c r="C20" s="157"/>
      <c r="D20" s="157"/>
      <c r="E20" s="156"/>
      <c r="F20" s="156"/>
      <c r="G20" s="156"/>
      <c r="H20" s="156"/>
      <c r="I20" s="75"/>
      <c r="J20" s="75"/>
      <c r="K20" s="75"/>
      <c r="L20" s="85"/>
      <c r="M20" s="75"/>
      <c r="N20" s="74"/>
      <c r="O20" s="75"/>
      <c r="P20" s="75"/>
      <c r="Q20" s="85"/>
      <c r="R20" s="75"/>
      <c r="S20" s="74"/>
      <c r="T20" s="86"/>
      <c r="U20" s="75"/>
      <c r="V20" s="75"/>
      <c r="W20" s="75"/>
      <c r="X20" s="35"/>
      <c r="Y20" s="35"/>
      <c r="Z20" s="35"/>
      <c r="AA20" s="30"/>
      <c r="AB20" s="30"/>
    </row>
    <row r="21" spans="1:28" s="27" customFormat="1" ht="24.75" customHeight="1">
      <c r="A21" s="146" t="s">
        <v>60</v>
      </c>
      <c r="B21" s="146"/>
      <c r="C21" s="146"/>
      <c r="D21" s="146"/>
      <c r="E21" s="147">
        <v>900</v>
      </c>
      <c r="F21" s="147"/>
      <c r="G21" s="147"/>
      <c r="H21" s="147"/>
      <c r="I21" s="74">
        <f>I23+I30+I56+I63</f>
        <v>18415641</v>
      </c>
      <c r="J21" s="74">
        <f>J23+J30+J56+J63</f>
        <v>14365641</v>
      </c>
      <c r="K21" s="74">
        <f aca="true" t="shared" si="4" ref="K21:W21">K23+K30+K56+K63</f>
        <v>1720000</v>
      </c>
      <c r="L21" s="74">
        <f t="shared" si="4"/>
        <v>100000</v>
      </c>
      <c r="M21" s="74">
        <f t="shared" si="4"/>
        <v>2250000</v>
      </c>
      <c r="N21" s="74">
        <f t="shared" si="4"/>
        <v>16940000</v>
      </c>
      <c r="O21" s="74">
        <f t="shared" si="4"/>
        <v>14427000</v>
      </c>
      <c r="P21" s="74">
        <f t="shared" si="4"/>
        <v>0</v>
      </c>
      <c r="Q21" s="74">
        <f t="shared" si="4"/>
        <v>150000</v>
      </c>
      <c r="R21" s="74">
        <f t="shared" si="4"/>
        <v>2363000</v>
      </c>
      <c r="S21" s="74">
        <f t="shared" si="4"/>
        <v>18062300</v>
      </c>
      <c r="T21" s="74">
        <f t="shared" si="4"/>
        <v>15393300</v>
      </c>
      <c r="U21" s="74">
        <f t="shared" si="4"/>
        <v>200000</v>
      </c>
      <c r="V21" s="74">
        <f t="shared" si="4"/>
        <v>0</v>
      </c>
      <c r="W21" s="74">
        <f t="shared" si="4"/>
        <v>2469000</v>
      </c>
      <c r="X21" s="28"/>
      <c r="Y21" s="28"/>
      <c r="Z21" s="28"/>
      <c r="AA21" s="28"/>
      <c r="AB21" s="28"/>
    </row>
    <row r="22" spans="1:28" s="29" customFormat="1" ht="24.75" customHeight="1">
      <c r="A22" s="157" t="s">
        <v>56</v>
      </c>
      <c r="B22" s="157"/>
      <c r="C22" s="157"/>
      <c r="D22" s="157"/>
      <c r="E22" s="156"/>
      <c r="F22" s="156"/>
      <c r="G22" s="156"/>
      <c r="H22" s="156"/>
      <c r="I22" s="75"/>
      <c r="J22" s="75"/>
      <c r="K22" s="75"/>
      <c r="L22" s="85"/>
      <c r="M22" s="75"/>
      <c r="N22" s="74"/>
      <c r="O22" s="75"/>
      <c r="P22" s="75"/>
      <c r="Q22" s="85"/>
      <c r="R22" s="75"/>
      <c r="S22" s="74"/>
      <c r="T22" s="86"/>
      <c r="U22" s="75"/>
      <c r="V22" s="75"/>
      <c r="W22" s="75"/>
      <c r="X22" s="36"/>
      <c r="Y22" s="36"/>
      <c r="Z22" s="36"/>
      <c r="AA22" s="30"/>
      <c r="AB22" s="30"/>
    </row>
    <row r="23" spans="1:32" s="27" customFormat="1" ht="60" customHeight="1">
      <c r="A23" s="146" t="s">
        <v>103</v>
      </c>
      <c r="B23" s="146"/>
      <c r="C23" s="146"/>
      <c r="D23" s="146"/>
      <c r="E23" s="147">
        <v>210</v>
      </c>
      <c r="F23" s="147"/>
      <c r="G23" s="147">
        <v>100</v>
      </c>
      <c r="H23" s="147"/>
      <c r="I23" s="74">
        <f>I25+I28+I29</f>
        <v>8831068</v>
      </c>
      <c r="J23" s="74">
        <f aca="true" t="shared" si="5" ref="J23:W23">J25+J28+J29</f>
        <v>7143668</v>
      </c>
      <c r="K23" s="74">
        <f t="shared" si="5"/>
        <v>0</v>
      </c>
      <c r="L23" s="74">
        <f t="shared" si="5"/>
        <v>0</v>
      </c>
      <c r="M23" s="74">
        <f t="shared" si="5"/>
        <v>1687400</v>
      </c>
      <c r="N23" s="74">
        <f t="shared" si="5"/>
        <v>9240601</v>
      </c>
      <c r="O23" s="74">
        <f t="shared" si="5"/>
        <v>7468831</v>
      </c>
      <c r="P23" s="74">
        <f t="shared" si="5"/>
        <v>0</v>
      </c>
      <c r="Q23" s="74">
        <f t="shared" si="5"/>
        <v>0</v>
      </c>
      <c r="R23" s="74">
        <f t="shared" si="5"/>
        <v>1771770</v>
      </c>
      <c r="S23" s="74">
        <f t="shared" si="5"/>
        <v>9674290</v>
      </c>
      <c r="T23" s="74">
        <f t="shared" si="5"/>
        <v>7813931</v>
      </c>
      <c r="U23" s="74">
        <f t="shared" si="5"/>
        <v>0</v>
      </c>
      <c r="V23" s="74">
        <f t="shared" si="5"/>
        <v>0</v>
      </c>
      <c r="W23" s="74">
        <f t="shared" si="5"/>
        <v>1860359</v>
      </c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29" customFormat="1" ht="39.75" customHeight="1">
      <c r="A24" s="157" t="s">
        <v>22</v>
      </c>
      <c r="B24" s="157"/>
      <c r="C24" s="157"/>
      <c r="D24" s="157"/>
      <c r="E24" s="156"/>
      <c r="F24" s="156"/>
      <c r="G24" s="156"/>
      <c r="H24" s="156"/>
      <c r="I24" s="75"/>
      <c r="J24" s="75"/>
      <c r="K24" s="83"/>
      <c r="L24" s="84"/>
      <c r="M24" s="83"/>
      <c r="N24" s="74"/>
      <c r="O24" s="75"/>
      <c r="P24" s="75"/>
      <c r="Q24" s="84"/>
      <c r="R24" s="83"/>
      <c r="S24" s="74"/>
      <c r="T24" s="93"/>
      <c r="U24" s="75"/>
      <c r="V24" s="75"/>
      <c r="W24" s="83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31" customFormat="1" ht="36.75" customHeight="1">
      <c r="A25" s="146" t="s">
        <v>61</v>
      </c>
      <c r="B25" s="146"/>
      <c r="C25" s="146"/>
      <c r="D25" s="146"/>
      <c r="E25" s="164">
        <v>211</v>
      </c>
      <c r="F25" s="164"/>
      <c r="G25" s="164">
        <v>110</v>
      </c>
      <c r="H25" s="164"/>
      <c r="I25" s="89">
        <f>J25+M25</f>
        <v>6559358</v>
      </c>
      <c r="J25" s="89">
        <v>5261358</v>
      </c>
      <c r="K25" s="89">
        <f aca="true" t="shared" si="6" ref="K25:W25">K26+K27</f>
        <v>0</v>
      </c>
      <c r="L25" s="89">
        <f t="shared" si="6"/>
        <v>0</v>
      </c>
      <c r="M25" s="89">
        <f t="shared" si="6"/>
        <v>1298000</v>
      </c>
      <c r="N25" s="89">
        <f t="shared" si="6"/>
        <v>6887325</v>
      </c>
      <c r="O25" s="89">
        <f t="shared" si="6"/>
        <v>5524425</v>
      </c>
      <c r="P25" s="89">
        <f t="shared" si="6"/>
        <v>0</v>
      </c>
      <c r="Q25" s="89">
        <f t="shared" si="6"/>
        <v>0</v>
      </c>
      <c r="R25" s="89">
        <f t="shared" si="6"/>
        <v>1362900</v>
      </c>
      <c r="S25" s="89">
        <f t="shared" si="6"/>
        <v>7231691</v>
      </c>
      <c r="T25" s="89">
        <f t="shared" si="6"/>
        <v>5800646</v>
      </c>
      <c r="U25" s="89">
        <f t="shared" si="6"/>
        <v>0</v>
      </c>
      <c r="V25" s="89">
        <f t="shared" si="6"/>
        <v>0</v>
      </c>
      <c r="W25" s="89">
        <f t="shared" si="6"/>
        <v>1431045</v>
      </c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s="29" customFormat="1" ht="70.5" customHeight="1">
      <c r="A26" s="157" t="s">
        <v>104</v>
      </c>
      <c r="B26" s="157"/>
      <c r="C26" s="157"/>
      <c r="D26" s="157"/>
      <c r="E26" s="165">
        <v>211</v>
      </c>
      <c r="F26" s="165"/>
      <c r="G26" s="165">
        <v>111</v>
      </c>
      <c r="H26" s="165"/>
      <c r="I26" s="76">
        <f>J26+K26+L26+M26</f>
        <v>6559358</v>
      </c>
      <c r="J26" s="94">
        <f>J25</f>
        <v>5261358</v>
      </c>
      <c r="K26" s="83">
        <v>0</v>
      </c>
      <c r="L26" s="84">
        <v>0</v>
      </c>
      <c r="M26" s="94">
        <v>1298000</v>
      </c>
      <c r="N26" s="74">
        <f t="shared" si="0"/>
        <v>0</v>
      </c>
      <c r="O26" s="94">
        <v>0</v>
      </c>
      <c r="P26" s="94">
        <v>0</v>
      </c>
      <c r="Q26" s="84">
        <v>0</v>
      </c>
      <c r="R26" s="83">
        <v>0</v>
      </c>
      <c r="S26" s="74">
        <f t="shared" si="1"/>
        <v>0</v>
      </c>
      <c r="T26" s="95">
        <v>0</v>
      </c>
      <c r="U26" s="94">
        <v>0</v>
      </c>
      <c r="V26" s="94">
        <v>0</v>
      </c>
      <c r="W26" s="83">
        <v>0</v>
      </c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s="29" customFormat="1" ht="90" customHeight="1">
      <c r="A27" s="157" t="s">
        <v>105</v>
      </c>
      <c r="B27" s="157"/>
      <c r="C27" s="157"/>
      <c r="D27" s="157"/>
      <c r="E27" s="156">
        <v>211</v>
      </c>
      <c r="F27" s="156"/>
      <c r="G27" s="156">
        <v>112</v>
      </c>
      <c r="H27" s="156"/>
      <c r="I27" s="75">
        <f>J27+K27+L27+M27</f>
        <v>0</v>
      </c>
      <c r="J27" s="75">
        <v>0</v>
      </c>
      <c r="K27" s="83">
        <v>0</v>
      </c>
      <c r="L27" s="84">
        <v>0</v>
      </c>
      <c r="M27" s="83">
        <v>0</v>
      </c>
      <c r="N27" s="74">
        <f t="shared" si="0"/>
        <v>6887325</v>
      </c>
      <c r="O27" s="83">
        <v>5524425</v>
      </c>
      <c r="P27" s="94">
        <v>0</v>
      </c>
      <c r="Q27" s="83">
        <v>0</v>
      </c>
      <c r="R27" s="83">
        <v>1362900</v>
      </c>
      <c r="S27" s="74">
        <f t="shared" si="1"/>
        <v>7231691</v>
      </c>
      <c r="T27" s="92">
        <v>5800646</v>
      </c>
      <c r="U27" s="94">
        <v>0</v>
      </c>
      <c r="V27" s="94">
        <v>0</v>
      </c>
      <c r="W27" s="83">
        <v>1431045</v>
      </c>
      <c r="X27" s="33"/>
      <c r="Y27" s="30"/>
      <c r="Z27" s="30"/>
      <c r="AA27" s="30"/>
      <c r="AB27" s="30"/>
      <c r="AC27" s="30"/>
      <c r="AD27" s="30"/>
      <c r="AE27" s="30"/>
      <c r="AF27" s="30"/>
    </row>
    <row r="28" spans="1:32" s="29" customFormat="1" ht="24.75" customHeight="1">
      <c r="A28" s="166" t="s">
        <v>106</v>
      </c>
      <c r="B28" s="166"/>
      <c r="C28" s="166"/>
      <c r="D28" s="166"/>
      <c r="E28" s="164">
        <v>212</v>
      </c>
      <c r="F28" s="164"/>
      <c r="G28" s="165">
        <v>120</v>
      </c>
      <c r="H28" s="165"/>
      <c r="I28" s="76">
        <f>J28</f>
        <v>293380</v>
      </c>
      <c r="J28" s="94">
        <v>293380</v>
      </c>
      <c r="K28" s="83">
        <v>0</v>
      </c>
      <c r="L28" s="84">
        <v>0</v>
      </c>
      <c r="M28" s="83">
        <v>0</v>
      </c>
      <c r="N28" s="74">
        <f t="shared" si="0"/>
        <v>251000</v>
      </c>
      <c r="O28" s="94">
        <v>251000</v>
      </c>
      <c r="P28" s="94">
        <v>0</v>
      </c>
      <c r="Q28" s="83">
        <v>0</v>
      </c>
      <c r="R28" s="83">
        <v>0</v>
      </c>
      <c r="S28" s="74">
        <f t="shared" si="1"/>
        <v>261550</v>
      </c>
      <c r="T28" s="95">
        <v>261550</v>
      </c>
      <c r="U28" s="94">
        <v>0</v>
      </c>
      <c r="V28" s="94">
        <v>0</v>
      </c>
      <c r="W28" s="83">
        <v>0</v>
      </c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 s="29" customFormat="1" ht="24.75" customHeight="1">
      <c r="A29" s="146" t="s">
        <v>107</v>
      </c>
      <c r="B29" s="146"/>
      <c r="C29" s="146"/>
      <c r="D29" s="146"/>
      <c r="E29" s="147">
        <v>213</v>
      </c>
      <c r="F29" s="147"/>
      <c r="G29" s="156">
        <v>130</v>
      </c>
      <c r="H29" s="156"/>
      <c r="I29" s="75">
        <f>J29+M29</f>
        <v>1978330</v>
      </c>
      <c r="J29" s="94">
        <v>1588930</v>
      </c>
      <c r="K29" s="83">
        <v>0</v>
      </c>
      <c r="L29" s="84">
        <v>0</v>
      </c>
      <c r="M29" s="83">
        <v>389400</v>
      </c>
      <c r="N29" s="74">
        <f t="shared" si="0"/>
        <v>2102276</v>
      </c>
      <c r="O29" s="94">
        <v>1693406</v>
      </c>
      <c r="P29" s="94">
        <v>0</v>
      </c>
      <c r="Q29" s="83">
        <v>0</v>
      </c>
      <c r="R29" s="83">
        <v>408870</v>
      </c>
      <c r="S29" s="74">
        <f t="shared" si="1"/>
        <v>2181049</v>
      </c>
      <c r="T29" s="96">
        <v>1751735</v>
      </c>
      <c r="U29" s="94">
        <v>0</v>
      </c>
      <c r="V29" s="94">
        <v>0</v>
      </c>
      <c r="W29" s="83">
        <v>429314</v>
      </c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 s="27" customFormat="1" ht="24.75" customHeight="1">
      <c r="A30" s="146" t="s">
        <v>108</v>
      </c>
      <c r="B30" s="146"/>
      <c r="C30" s="146"/>
      <c r="D30" s="146"/>
      <c r="E30" s="147">
        <v>220</v>
      </c>
      <c r="F30" s="147"/>
      <c r="G30" s="147">
        <v>200</v>
      </c>
      <c r="H30" s="147"/>
      <c r="I30" s="74">
        <f>I32+I33+I34+I40+I47</f>
        <v>7726553</v>
      </c>
      <c r="J30" s="74">
        <f aca="true" t="shared" si="7" ref="J30:W30">J32+J33+J34+J40+J47</f>
        <v>6826153</v>
      </c>
      <c r="K30" s="74">
        <f t="shared" si="7"/>
        <v>334700</v>
      </c>
      <c r="L30" s="74">
        <f t="shared" si="7"/>
        <v>80000</v>
      </c>
      <c r="M30" s="74">
        <f t="shared" si="7"/>
        <v>485700</v>
      </c>
      <c r="N30" s="74">
        <f t="shared" si="7"/>
        <v>7272168</v>
      </c>
      <c r="O30" s="74">
        <f t="shared" si="7"/>
        <v>6676968</v>
      </c>
      <c r="P30" s="74">
        <f t="shared" si="7"/>
        <v>0</v>
      </c>
      <c r="Q30" s="74">
        <f t="shared" si="7"/>
        <v>109500</v>
      </c>
      <c r="R30" s="74">
        <f t="shared" si="7"/>
        <v>485700</v>
      </c>
      <c r="S30" s="74">
        <f t="shared" si="7"/>
        <v>7836544</v>
      </c>
      <c r="T30" s="74">
        <f t="shared" si="7"/>
        <v>7208369</v>
      </c>
      <c r="U30" s="74">
        <f t="shared" si="7"/>
        <v>142475</v>
      </c>
      <c r="V30" s="74">
        <f t="shared" si="7"/>
        <v>0</v>
      </c>
      <c r="W30" s="74">
        <f t="shared" si="7"/>
        <v>485700</v>
      </c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 s="29" customFormat="1" ht="24.75" customHeight="1">
      <c r="A31" s="157" t="s">
        <v>22</v>
      </c>
      <c r="B31" s="157"/>
      <c r="C31" s="157"/>
      <c r="D31" s="157"/>
      <c r="E31" s="156"/>
      <c r="F31" s="156"/>
      <c r="G31" s="156"/>
      <c r="H31" s="156"/>
      <c r="I31" s="75"/>
      <c r="J31" s="76"/>
      <c r="K31" s="83"/>
      <c r="L31" s="97"/>
      <c r="M31" s="76"/>
      <c r="N31" s="74"/>
      <c r="O31" s="76"/>
      <c r="P31" s="76"/>
      <c r="Q31" s="97"/>
      <c r="R31" s="76"/>
      <c r="S31" s="74"/>
      <c r="T31" s="98"/>
      <c r="U31" s="76"/>
      <c r="V31" s="76"/>
      <c r="W31" s="76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 s="29" customFormat="1" ht="24.75" customHeight="1">
      <c r="A32" s="146" t="s">
        <v>62</v>
      </c>
      <c r="B32" s="146"/>
      <c r="C32" s="146"/>
      <c r="D32" s="146"/>
      <c r="E32" s="147">
        <v>221</v>
      </c>
      <c r="F32" s="147"/>
      <c r="G32" s="156">
        <v>210</v>
      </c>
      <c r="H32" s="156"/>
      <c r="I32" s="75">
        <f>J32</f>
        <v>81200</v>
      </c>
      <c r="J32" s="94">
        <v>81200</v>
      </c>
      <c r="K32" s="83">
        <v>0</v>
      </c>
      <c r="L32" s="83">
        <v>0</v>
      </c>
      <c r="M32" s="83">
        <v>0</v>
      </c>
      <c r="N32" s="74">
        <f t="shared" si="0"/>
        <v>85260</v>
      </c>
      <c r="O32" s="94">
        <v>85260</v>
      </c>
      <c r="P32" s="94">
        <v>0</v>
      </c>
      <c r="Q32" s="94">
        <v>0</v>
      </c>
      <c r="R32" s="83">
        <v>0</v>
      </c>
      <c r="S32" s="74">
        <f t="shared" si="1"/>
        <v>85000</v>
      </c>
      <c r="T32" s="99">
        <v>85000</v>
      </c>
      <c r="U32" s="94">
        <v>0</v>
      </c>
      <c r="V32" s="94">
        <v>0</v>
      </c>
      <c r="W32" s="83">
        <v>0</v>
      </c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 s="29" customFormat="1" ht="24.75" customHeight="1">
      <c r="A33" s="146" t="s">
        <v>3</v>
      </c>
      <c r="B33" s="146"/>
      <c r="C33" s="146"/>
      <c r="D33" s="146"/>
      <c r="E33" s="147">
        <v>222</v>
      </c>
      <c r="F33" s="147"/>
      <c r="G33" s="156">
        <v>220</v>
      </c>
      <c r="H33" s="156"/>
      <c r="I33" s="75">
        <f>J33+K33+L33+M33</f>
        <v>157050</v>
      </c>
      <c r="J33" s="94">
        <v>157050</v>
      </c>
      <c r="K33" s="83">
        <v>0</v>
      </c>
      <c r="L33" s="83">
        <v>0</v>
      </c>
      <c r="M33" s="83">
        <v>0</v>
      </c>
      <c r="N33" s="74">
        <f t="shared" si="0"/>
        <v>154903</v>
      </c>
      <c r="O33" s="94">
        <v>154903</v>
      </c>
      <c r="P33" s="94">
        <v>0</v>
      </c>
      <c r="Q33" s="94">
        <v>0</v>
      </c>
      <c r="R33" s="83">
        <v>0</v>
      </c>
      <c r="S33" s="74">
        <f t="shared" si="1"/>
        <v>272000</v>
      </c>
      <c r="T33" s="99">
        <v>272000</v>
      </c>
      <c r="U33" s="94">
        <v>0</v>
      </c>
      <c r="V33" s="94">
        <v>0</v>
      </c>
      <c r="W33" s="83">
        <v>0</v>
      </c>
      <c r="X33" s="30"/>
      <c r="Y33" s="30"/>
      <c r="Z33" s="30"/>
      <c r="AA33" s="30"/>
      <c r="AB33" s="30"/>
      <c r="AC33" s="30"/>
      <c r="AD33" s="30"/>
      <c r="AE33" s="30"/>
      <c r="AF33" s="30"/>
    </row>
    <row r="34" spans="1:32" s="29" customFormat="1" ht="24.75" customHeight="1">
      <c r="A34" s="146" t="s">
        <v>109</v>
      </c>
      <c r="B34" s="146"/>
      <c r="C34" s="146"/>
      <c r="D34" s="146"/>
      <c r="E34" s="147">
        <v>223</v>
      </c>
      <c r="F34" s="147"/>
      <c r="G34" s="156">
        <v>230</v>
      </c>
      <c r="H34" s="156"/>
      <c r="I34" s="75">
        <f>I36+I37+I38+I39</f>
        <v>1381200</v>
      </c>
      <c r="J34" s="74">
        <f aca="true" t="shared" si="8" ref="J34:W34">J36+J37+J38+J39</f>
        <v>1131200</v>
      </c>
      <c r="K34" s="75">
        <f t="shared" si="8"/>
        <v>0</v>
      </c>
      <c r="L34" s="75">
        <f t="shared" si="8"/>
        <v>0</v>
      </c>
      <c r="M34" s="75">
        <f t="shared" si="8"/>
        <v>250000</v>
      </c>
      <c r="N34" s="75">
        <f t="shared" si="8"/>
        <v>1417760</v>
      </c>
      <c r="O34" s="75">
        <f t="shared" si="8"/>
        <v>1167760</v>
      </c>
      <c r="P34" s="75">
        <f t="shared" si="8"/>
        <v>0</v>
      </c>
      <c r="Q34" s="75">
        <f t="shared" si="8"/>
        <v>0</v>
      </c>
      <c r="R34" s="75">
        <f t="shared" si="8"/>
        <v>250000</v>
      </c>
      <c r="S34" s="75">
        <f t="shared" si="8"/>
        <v>1412000</v>
      </c>
      <c r="T34" s="75">
        <f t="shared" si="8"/>
        <v>1162000</v>
      </c>
      <c r="U34" s="75">
        <f t="shared" si="8"/>
        <v>0</v>
      </c>
      <c r="V34" s="75">
        <f t="shared" si="8"/>
        <v>0</v>
      </c>
      <c r="W34" s="75">
        <f t="shared" si="8"/>
        <v>250000</v>
      </c>
      <c r="X34" s="30"/>
      <c r="Y34" s="30"/>
      <c r="Z34" s="30"/>
      <c r="AA34" s="30"/>
      <c r="AB34" s="30"/>
      <c r="AC34" s="30"/>
      <c r="AD34" s="30"/>
      <c r="AE34" s="30"/>
      <c r="AF34" s="30"/>
    </row>
    <row r="35" spans="1:32" s="29" customFormat="1" ht="24.75" customHeight="1">
      <c r="A35" s="167" t="s">
        <v>56</v>
      </c>
      <c r="B35" s="167"/>
      <c r="C35" s="167"/>
      <c r="D35" s="167"/>
      <c r="E35" s="165"/>
      <c r="F35" s="165"/>
      <c r="G35" s="186"/>
      <c r="H35" s="187"/>
      <c r="I35" s="75"/>
      <c r="J35" s="76"/>
      <c r="K35" s="83"/>
      <c r="L35" s="97"/>
      <c r="M35" s="76"/>
      <c r="N35" s="74"/>
      <c r="O35" s="76"/>
      <c r="P35" s="76"/>
      <c r="Q35" s="97"/>
      <c r="R35" s="76"/>
      <c r="S35" s="74"/>
      <c r="T35" s="100"/>
      <c r="U35" s="76"/>
      <c r="V35" s="76"/>
      <c r="W35" s="76"/>
      <c r="X35" s="30"/>
      <c r="Y35" s="30"/>
      <c r="Z35" s="30"/>
      <c r="AA35" s="30"/>
      <c r="AB35" s="30"/>
      <c r="AC35" s="30"/>
      <c r="AD35" s="30"/>
      <c r="AE35" s="30"/>
      <c r="AF35" s="30"/>
    </row>
    <row r="36" spans="1:32" s="29" customFormat="1" ht="40.5" customHeight="1">
      <c r="A36" s="167" t="s">
        <v>63</v>
      </c>
      <c r="B36" s="167"/>
      <c r="C36" s="167"/>
      <c r="D36" s="167"/>
      <c r="E36" s="165">
        <v>223</v>
      </c>
      <c r="F36" s="165"/>
      <c r="G36" s="165">
        <v>231</v>
      </c>
      <c r="H36" s="165"/>
      <c r="I36" s="76">
        <f>J36</f>
        <v>222610</v>
      </c>
      <c r="J36" s="94">
        <v>222610</v>
      </c>
      <c r="K36" s="83">
        <v>0</v>
      </c>
      <c r="L36" s="83">
        <v>0</v>
      </c>
      <c r="M36" s="83">
        <v>0</v>
      </c>
      <c r="N36" s="74">
        <f t="shared" si="0"/>
        <v>223740</v>
      </c>
      <c r="O36" s="94">
        <v>223740</v>
      </c>
      <c r="P36" s="94">
        <v>0</v>
      </c>
      <c r="Q36" s="94">
        <v>0</v>
      </c>
      <c r="R36" s="83">
        <v>0</v>
      </c>
      <c r="S36" s="74">
        <f t="shared" si="1"/>
        <v>227000</v>
      </c>
      <c r="T36" s="101">
        <v>227000</v>
      </c>
      <c r="U36" s="94">
        <v>0</v>
      </c>
      <c r="V36" s="94">
        <v>0</v>
      </c>
      <c r="W36" s="83">
        <v>0</v>
      </c>
      <c r="X36" s="30"/>
      <c r="Y36" s="30"/>
      <c r="Z36" s="30"/>
      <c r="AA36" s="30"/>
      <c r="AB36" s="30"/>
      <c r="AC36" s="30"/>
      <c r="AD36" s="30"/>
      <c r="AE36" s="30"/>
      <c r="AF36" s="30"/>
    </row>
    <row r="37" spans="1:32" s="29" customFormat="1" ht="44.25" customHeight="1">
      <c r="A37" s="167" t="s">
        <v>64</v>
      </c>
      <c r="B37" s="167"/>
      <c r="C37" s="167"/>
      <c r="D37" s="167"/>
      <c r="E37" s="165">
        <v>223</v>
      </c>
      <c r="F37" s="165"/>
      <c r="G37" s="165">
        <v>232</v>
      </c>
      <c r="H37" s="165"/>
      <c r="I37" s="76">
        <f>J37+M37</f>
        <v>1142150</v>
      </c>
      <c r="J37" s="94">
        <v>892150</v>
      </c>
      <c r="K37" s="83">
        <v>0</v>
      </c>
      <c r="L37" s="83">
        <v>0</v>
      </c>
      <c r="M37" s="83">
        <v>250000</v>
      </c>
      <c r="N37" s="74">
        <f t="shared" si="0"/>
        <v>1176758</v>
      </c>
      <c r="O37" s="94">
        <v>926758</v>
      </c>
      <c r="P37" s="94">
        <v>0</v>
      </c>
      <c r="Q37" s="94">
        <v>0</v>
      </c>
      <c r="R37" s="83">
        <v>250000</v>
      </c>
      <c r="S37" s="74">
        <f t="shared" si="1"/>
        <v>1165000</v>
      </c>
      <c r="T37" s="101">
        <v>915000</v>
      </c>
      <c r="U37" s="94">
        <v>0</v>
      </c>
      <c r="V37" s="94">
        <v>0</v>
      </c>
      <c r="W37" s="83">
        <v>250000</v>
      </c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s="29" customFormat="1" ht="39" customHeight="1">
      <c r="A38" s="167" t="s">
        <v>65</v>
      </c>
      <c r="B38" s="167"/>
      <c r="C38" s="167"/>
      <c r="D38" s="167"/>
      <c r="E38" s="165">
        <v>223</v>
      </c>
      <c r="F38" s="165"/>
      <c r="G38" s="165">
        <v>233</v>
      </c>
      <c r="H38" s="165"/>
      <c r="I38" s="76">
        <f>J38</f>
        <v>16440</v>
      </c>
      <c r="J38" s="94">
        <v>16440</v>
      </c>
      <c r="K38" s="83">
        <v>0</v>
      </c>
      <c r="L38" s="83">
        <v>0</v>
      </c>
      <c r="M38" s="83">
        <v>0</v>
      </c>
      <c r="N38" s="74">
        <f t="shared" si="0"/>
        <v>17262</v>
      </c>
      <c r="O38" s="94">
        <v>17262</v>
      </c>
      <c r="P38" s="94">
        <v>0</v>
      </c>
      <c r="Q38" s="94">
        <v>0</v>
      </c>
      <c r="R38" s="83">
        <v>0</v>
      </c>
      <c r="S38" s="74">
        <f t="shared" si="1"/>
        <v>20000</v>
      </c>
      <c r="T38" s="101">
        <v>20000</v>
      </c>
      <c r="U38" s="94">
        <v>0</v>
      </c>
      <c r="V38" s="94">
        <v>0</v>
      </c>
      <c r="W38" s="83">
        <v>0</v>
      </c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29" customFormat="1" ht="40.5" customHeight="1">
      <c r="A39" s="157" t="s">
        <v>66</v>
      </c>
      <c r="B39" s="157"/>
      <c r="C39" s="157"/>
      <c r="D39" s="157"/>
      <c r="E39" s="156">
        <v>224</v>
      </c>
      <c r="F39" s="156"/>
      <c r="G39" s="156">
        <v>240</v>
      </c>
      <c r="H39" s="156"/>
      <c r="I39" s="75">
        <f>J39</f>
        <v>0</v>
      </c>
      <c r="J39" s="76">
        <v>0</v>
      </c>
      <c r="K39" s="83">
        <v>0</v>
      </c>
      <c r="L39" s="83">
        <v>0</v>
      </c>
      <c r="M39" s="83">
        <v>0</v>
      </c>
      <c r="N39" s="74">
        <f t="shared" si="0"/>
        <v>0</v>
      </c>
      <c r="O39" s="76">
        <v>0</v>
      </c>
      <c r="P39" s="94">
        <v>0</v>
      </c>
      <c r="Q39" s="94">
        <v>0</v>
      </c>
      <c r="R39" s="83">
        <v>0</v>
      </c>
      <c r="S39" s="74">
        <f t="shared" si="1"/>
        <v>0</v>
      </c>
      <c r="T39" s="100">
        <v>0</v>
      </c>
      <c r="U39" s="94">
        <v>0</v>
      </c>
      <c r="V39" s="94">
        <v>0</v>
      </c>
      <c r="W39" s="83">
        <v>0</v>
      </c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s="29" customFormat="1" ht="34.5" customHeight="1">
      <c r="A40" s="146" t="s">
        <v>110</v>
      </c>
      <c r="B40" s="146"/>
      <c r="C40" s="146"/>
      <c r="D40" s="146"/>
      <c r="E40" s="147">
        <v>225</v>
      </c>
      <c r="F40" s="147"/>
      <c r="G40" s="156">
        <v>250</v>
      </c>
      <c r="H40" s="156"/>
      <c r="I40" s="75">
        <f>I42+I43+I44+I45+I46</f>
        <v>1740500</v>
      </c>
      <c r="J40" s="106">
        <f>J42+J43+J44+J45+J46</f>
        <v>1614800</v>
      </c>
      <c r="K40" s="75">
        <f aca="true" t="shared" si="9" ref="K40:W40">K42+K43+K44+K45+K46</f>
        <v>0</v>
      </c>
      <c r="L40" s="75">
        <f t="shared" si="9"/>
        <v>0</v>
      </c>
      <c r="M40" s="75">
        <f t="shared" si="9"/>
        <v>125700</v>
      </c>
      <c r="N40" s="75">
        <f t="shared" si="9"/>
        <v>1874150</v>
      </c>
      <c r="O40" s="75">
        <f t="shared" si="9"/>
        <v>1748450</v>
      </c>
      <c r="P40" s="75">
        <f t="shared" si="9"/>
        <v>0</v>
      </c>
      <c r="Q40" s="75">
        <f t="shared" si="9"/>
        <v>0</v>
      </c>
      <c r="R40" s="75">
        <f t="shared" si="9"/>
        <v>125700</v>
      </c>
      <c r="S40" s="75">
        <f t="shared" si="9"/>
        <v>2018200</v>
      </c>
      <c r="T40" s="75">
        <f t="shared" si="9"/>
        <v>1892500</v>
      </c>
      <c r="U40" s="75">
        <f t="shared" si="9"/>
        <v>0</v>
      </c>
      <c r="V40" s="75">
        <f t="shared" si="9"/>
        <v>0</v>
      </c>
      <c r="W40" s="75">
        <f t="shared" si="9"/>
        <v>125700</v>
      </c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s="29" customFormat="1" ht="24.75" customHeight="1">
      <c r="A41" s="167" t="s">
        <v>56</v>
      </c>
      <c r="B41" s="167"/>
      <c r="C41" s="167"/>
      <c r="D41" s="167"/>
      <c r="E41" s="107"/>
      <c r="F41" s="107"/>
      <c r="G41" s="186"/>
      <c r="H41" s="187"/>
      <c r="I41" s="75"/>
      <c r="J41" s="76"/>
      <c r="K41" s="83"/>
      <c r="L41" s="83"/>
      <c r="M41" s="83"/>
      <c r="N41" s="74"/>
      <c r="O41" s="76"/>
      <c r="P41" s="76"/>
      <c r="Q41" s="94"/>
      <c r="R41" s="83"/>
      <c r="S41" s="74"/>
      <c r="T41" s="100"/>
      <c r="U41" s="76"/>
      <c r="V41" s="76"/>
      <c r="W41" s="83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s="29" customFormat="1" ht="44.25" customHeight="1">
      <c r="A42" s="167" t="s">
        <v>111</v>
      </c>
      <c r="B42" s="167"/>
      <c r="C42" s="167"/>
      <c r="D42" s="167"/>
      <c r="E42" s="165">
        <v>225</v>
      </c>
      <c r="F42" s="165"/>
      <c r="G42" s="165">
        <v>251</v>
      </c>
      <c r="H42" s="165"/>
      <c r="I42" s="76">
        <f>J42</f>
        <v>1053790</v>
      </c>
      <c r="J42" s="94">
        <v>1053790</v>
      </c>
      <c r="K42" s="83">
        <v>0</v>
      </c>
      <c r="L42" s="83">
        <v>0</v>
      </c>
      <c r="M42" s="83">
        <v>0</v>
      </c>
      <c r="N42" s="74">
        <f t="shared" si="0"/>
        <v>1332230</v>
      </c>
      <c r="O42" s="94">
        <v>1332230</v>
      </c>
      <c r="P42" s="94">
        <v>0</v>
      </c>
      <c r="Q42" s="94">
        <v>0</v>
      </c>
      <c r="R42" s="83">
        <v>0</v>
      </c>
      <c r="S42" s="74">
        <f t="shared" si="1"/>
        <v>1605000</v>
      </c>
      <c r="T42" s="101">
        <v>1605000</v>
      </c>
      <c r="U42" s="94">
        <v>0</v>
      </c>
      <c r="V42" s="94">
        <v>0</v>
      </c>
      <c r="W42" s="83">
        <v>0</v>
      </c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s="29" customFormat="1" ht="99.75" customHeight="1">
      <c r="A43" s="167" t="s">
        <v>112</v>
      </c>
      <c r="B43" s="167"/>
      <c r="C43" s="167"/>
      <c r="D43" s="167"/>
      <c r="E43" s="165">
        <v>225</v>
      </c>
      <c r="F43" s="165"/>
      <c r="G43" s="165">
        <v>252</v>
      </c>
      <c r="H43" s="165"/>
      <c r="I43" s="76">
        <v>0</v>
      </c>
      <c r="J43" s="76">
        <v>0</v>
      </c>
      <c r="K43" s="83">
        <v>0</v>
      </c>
      <c r="L43" s="83">
        <v>0</v>
      </c>
      <c r="M43" s="83">
        <v>0</v>
      </c>
      <c r="N43" s="74">
        <f t="shared" si="0"/>
        <v>0</v>
      </c>
      <c r="O43" s="76">
        <v>0</v>
      </c>
      <c r="P43" s="94">
        <v>0</v>
      </c>
      <c r="Q43" s="94">
        <v>0</v>
      </c>
      <c r="R43" s="83">
        <v>0</v>
      </c>
      <c r="S43" s="74">
        <f t="shared" si="1"/>
        <v>0</v>
      </c>
      <c r="T43" s="76">
        <v>0</v>
      </c>
      <c r="U43" s="94">
        <v>0</v>
      </c>
      <c r="V43" s="94">
        <v>0</v>
      </c>
      <c r="W43" s="83">
        <v>0</v>
      </c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s="29" customFormat="1" ht="32.25" customHeight="1">
      <c r="A44" s="167" t="s">
        <v>113</v>
      </c>
      <c r="B44" s="167"/>
      <c r="C44" s="167"/>
      <c r="D44" s="167"/>
      <c r="E44" s="165">
        <v>225</v>
      </c>
      <c r="F44" s="165"/>
      <c r="G44" s="165">
        <v>253</v>
      </c>
      <c r="H44" s="165"/>
      <c r="I44" s="76">
        <v>0</v>
      </c>
      <c r="J44" s="76">
        <v>0</v>
      </c>
      <c r="K44" s="83">
        <v>0</v>
      </c>
      <c r="L44" s="83">
        <v>0</v>
      </c>
      <c r="M44" s="83">
        <v>0</v>
      </c>
      <c r="N44" s="74">
        <f t="shared" si="0"/>
        <v>0</v>
      </c>
      <c r="O44" s="76">
        <v>0</v>
      </c>
      <c r="P44" s="94">
        <v>0</v>
      </c>
      <c r="Q44" s="94">
        <v>0</v>
      </c>
      <c r="R44" s="83">
        <v>0</v>
      </c>
      <c r="S44" s="74">
        <f t="shared" si="1"/>
        <v>0</v>
      </c>
      <c r="T44" s="76">
        <v>0</v>
      </c>
      <c r="U44" s="94">
        <v>0</v>
      </c>
      <c r="V44" s="94">
        <v>0</v>
      </c>
      <c r="W44" s="83">
        <v>0</v>
      </c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s="29" customFormat="1" ht="33.75" customHeight="1">
      <c r="A45" s="167" t="s">
        <v>114</v>
      </c>
      <c r="B45" s="167"/>
      <c r="C45" s="167"/>
      <c r="D45" s="167"/>
      <c r="E45" s="165">
        <v>225</v>
      </c>
      <c r="F45" s="165">
        <v>225</v>
      </c>
      <c r="G45" s="165">
        <v>254</v>
      </c>
      <c r="H45" s="165"/>
      <c r="I45" s="76">
        <v>0</v>
      </c>
      <c r="J45" s="76">
        <v>0</v>
      </c>
      <c r="K45" s="83">
        <v>0</v>
      </c>
      <c r="L45" s="83">
        <v>0</v>
      </c>
      <c r="M45" s="83">
        <v>0</v>
      </c>
      <c r="N45" s="74">
        <f t="shared" si="0"/>
        <v>0</v>
      </c>
      <c r="O45" s="76">
        <v>0</v>
      </c>
      <c r="P45" s="94">
        <v>0</v>
      </c>
      <c r="Q45" s="94">
        <v>0</v>
      </c>
      <c r="R45" s="83">
        <v>0</v>
      </c>
      <c r="S45" s="74">
        <f t="shared" si="1"/>
        <v>0</v>
      </c>
      <c r="T45" s="76">
        <v>0</v>
      </c>
      <c r="U45" s="94">
        <v>0</v>
      </c>
      <c r="V45" s="94">
        <v>0</v>
      </c>
      <c r="W45" s="83">
        <v>0</v>
      </c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s="29" customFormat="1" ht="40.5" customHeight="1">
      <c r="A46" s="167" t="s">
        <v>148</v>
      </c>
      <c r="B46" s="167"/>
      <c r="C46" s="167"/>
      <c r="D46" s="167"/>
      <c r="E46" s="165">
        <v>225</v>
      </c>
      <c r="F46" s="165"/>
      <c r="G46" s="165">
        <v>255</v>
      </c>
      <c r="H46" s="165"/>
      <c r="I46" s="76">
        <f>J46+M46</f>
        <v>686710</v>
      </c>
      <c r="J46" s="76">
        <v>561010</v>
      </c>
      <c r="K46" s="83">
        <v>0</v>
      </c>
      <c r="L46" s="83">
        <v>0</v>
      </c>
      <c r="M46" s="83">
        <v>125700</v>
      </c>
      <c r="N46" s="74">
        <f t="shared" si="0"/>
        <v>541920</v>
      </c>
      <c r="O46" s="94">
        <v>416220</v>
      </c>
      <c r="P46" s="94">
        <v>0</v>
      </c>
      <c r="Q46" s="94">
        <v>0</v>
      </c>
      <c r="R46" s="83">
        <v>125700</v>
      </c>
      <c r="S46" s="74">
        <f t="shared" si="1"/>
        <v>413200</v>
      </c>
      <c r="T46" s="101">
        <v>287500</v>
      </c>
      <c r="U46" s="94">
        <v>0</v>
      </c>
      <c r="V46" s="94">
        <v>0</v>
      </c>
      <c r="W46" s="83">
        <v>125700</v>
      </c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s="29" customFormat="1" ht="24.75" customHeight="1">
      <c r="A47" s="146" t="s">
        <v>115</v>
      </c>
      <c r="B47" s="146"/>
      <c r="C47" s="146"/>
      <c r="D47" s="146"/>
      <c r="E47" s="147">
        <v>226</v>
      </c>
      <c r="F47" s="147"/>
      <c r="G47" s="156">
        <v>260</v>
      </c>
      <c r="H47" s="156"/>
      <c r="I47" s="75">
        <f>I49+I50+I51+I52+I53+I54+I55</f>
        <v>4366603</v>
      </c>
      <c r="J47" s="74">
        <f aca="true" t="shared" si="10" ref="J47:W47">J49+J50+J51+J52+J53+J54+J55</f>
        <v>3841903</v>
      </c>
      <c r="K47" s="75">
        <f t="shared" si="10"/>
        <v>334700</v>
      </c>
      <c r="L47" s="75">
        <f t="shared" si="10"/>
        <v>80000</v>
      </c>
      <c r="M47" s="75">
        <f t="shared" si="10"/>
        <v>110000</v>
      </c>
      <c r="N47" s="75">
        <f t="shared" si="10"/>
        <v>3740095</v>
      </c>
      <c r="O47" s="75">
        <f t="shared" si="10"/>
        <v>3520595</v>
      </c>
      <c r="P47" s="75">
        <f t="shared" si="10"/>
        <v>0</v>
      </c>
      <c r="Q47" s="75">
        <f t="shared" si="10"/>
        <v>109500</v>
      </c>
      <c r="R47" s="75">
        <f t="shared" si="10"/>
        <v>110000</v>
      </c>
      <c r="S47" s="75">
        <f t="shared" si="10"/>
        <v>4049344</v>
      </c>
      <c r="T47" s="75">
        <f t="shared" si="10"/>
        <v>3796869</v>
      </c>
      <c r="U47" s="75">
        <f t="shared" si="10"/>
        <v>142475</v>
      </c>
      <c r="V47" s="75">
        <f t="shared" si="10"/>
        <v>0</v>
      </c>
      <c r="W47" s="75">
        <f t="shared" si="10"/>
        <v>110000</v>
      </c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s="29" customFormat="1" ht="24.75" customHeight="1">
      <c r="A48" s="157" t="s">
        <v>0</v>
      </c>
      <c r="B48" s="157"/>
      <c r="C48" s="157"/>
      <c r="D48" s="157"/>
      <c r="E48" s="107"/>
      <c r="F48" s="107"/>
      <c r="G48" s="186"/>
      <c r="H48" s="187"/>
      <c r="I48" s="75"/>
      <c r="J48" s="94"/>
      <c r="K48" s="83"/>
      <c r="L48" s="102"/>
      <c r="M48" s="94"/>
      <c r="N48" s="74"/>
      <c r="O48" s="94"/>
      <c r="P48" s="94"/>
      <c r="Q48" s="102"/>
      <c r="R48" s="94"/>
      <c r="S48" s="74"/>
      <c r="T48" s="101"/>
      <c r="U48" s="94"/>
      <c r="V48" s="94"/>
      <c r="W48" s="94"/>
      <c r="X48" s="30"/>
      <c r="Y48" s="30"/>
      <c r="Z48" s="30"/>
      <c r="AA48" s="30"/>
      <c r="AB48" s="30"/>
      <c r="AC48" s="30"/>
      <c r="AD48" s="30"/>
      <c r="AE48" s="30"/>
      <c r="AF48" s="30"/>
    </row>
    <row r="49" spans="1:32" s="29" customFormat="1" ht="127.5" customHeight="1">
      <c r="A49" s="167" t="s">
        <v>149</v>
      </c>
      <c r="B49" s="167"/>
      <c r="C49" s="167"/>
      <c r="D49" s="167"/>
      <c r="E49" s="168">
        <v>226</v>
      </c>
      <c r="F49" s="168"/>
      <c r="G49" s="168">
        <v>261</v>
      </c>
      <c r="H49" s="168"/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4">
        <f t="shared" si="0"/>
        <v>0</v>
      </c>
      <c r="O49" s="76">
        <v>0</v>
      </c>
      <c r="P49" s="76">
        <v>0</v>
      </c>
      <c r="Q49" s="76">
        <v>0</v>
      </c>
      <c r="R49" s="76">
        <v>0</v>
      </c>
      <c r="S49" s="74">
        <f t="shared" si="1"/>
        <v>0</v>
      </c>
      <c r="T49" s="76">
        <v>0</v>
      </c>
      <c r="U49" s="76">
        <v>0</v>
      </c>
      <c r="V49" s="76">
        <v>0</v>
      </c>
      <c r="W49" s="76">
        <v>0</v>
      </c>
      <c r="X49" s="30"/>
      <c r="Y49" s="30"/>
      <c r="Z49" s="30"/>
      <c r="AA49" s="30"/>
      <c r="AB49" s="30"/>
      <c r="AC49" s="30"/>
      <c r="AD49" s="30"/>
      <c r="AE49" s="30"/>
      <c r="AF49" s="30"/>
    </row>
    <row r="50" spans="1:32" s="29" customFormat="1" ht="144.75" customHeight="1">
      <c r="A50" s="167" t="s">
        <v>116</v>
      </c>
      <c r="B50" s="167"/>
      <c r="C50" s="167"/>
      <c r="D50" s="167"/>
      <c r="E50" s="168">
        <v>226</v>
      </c>
      <c r="F50" s="168"/>
      <c r="G50" s="168">
        <v>262</v>
      </c>
      <c r="H50" s="168"/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4">
        <f t="shared" si="0"/>
        <v>0</v>
      </c>
      <c r="O50" s="76">
        <v>0</v>
      </c>
      <c r="P50" s="76">
        <v>0</v>
      </c>
      <c r="Q50" s="76">
        <v>0</v>
      </c>
      <c r="R50" s="76">
        <v>0</v>
      </c>
      <c r="S50" s="74">
        <f t="shared" si="1"/>
        <v>0</v>
      </c>
      <c r="T50" s="76">
        <v>0</v>
      </c>
      <c r="U50" s="76">
        <v>0</v>
      </c>
      <c r="V50" s="76">
        <v>0</v>
      </c>
      <c r="W50" s="76">
        <v>0</v>
      </c>
      <c r="X50" s="30"/>
      <c r="Y50" s="30"/>
      <c r="Z50" s="30"/>
      <c r="AA50" s="30"/>
      <c r="AB50" s="30"/>
      <c r="AC50" s="30"/>
      <c r="AD50" s="30"/>
      <c r="AE50" s="30"/>
      <c r="AF50" s="30"/>
    </row>
    <row r="51" spans="1:32" s="29" customFormat="1" ht="59.25" customHeight="1">
      <c r="A51" s="167" t="s">
        <v>117</v>
      </c>
      <c r="B51" s="167"/>
      <c r="C51" s="167"/>
      <c r="D51" s="167"/>
      <c r="E51" s="168">
        <v>226</v>
      </c>
      <c r="F51" s="168"/>
      <c r="G51" s="168">
        <v>263</v>
      </c>
      <c r="H51" s="168"/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4">
        <f t="shared" si="0"/>
        <v>0</v>
      </c>
      <c r="O51" s="76">
        <v>0</v>
      </c>
      <c r="P51" s="76">
        <v>0</v>
      </c>
      <c r="Q51" s="76">
        <v>0</v>
      </c>
      <c r="R51" s="76">
        <v>0</v>
      </c>
      <c r="S51" s="74">
        <f t="shared" si="1"/>
        <v>0</v>
      </c>
      <c r="T51" s="76">
        <v>0</v>
      </c>
      <c r="U51" s="76">
        <v>0</v>
      </c>
      <c r="V51" s="76">
        <v>0</v>
      </c>
      <c r="W51" s="76">
        <v>0</v>
      </c>
      <c r="X51" s="30"/>
      <c r="Y51" s="30"/>
      <c r="Z51" s="30"/>
      <c r="AA51" s="30"/>
      <c r="AB51" s="30"/>
      <c r="AC51" s="30"/>
      <c r="AD51" s="30"/>
      <c r="AE51" s="30"/>
      <c r="AF51" s="30"/>
    </row>
    <row r="52" spans="1:32" s="29" customFormat="1" ht="45" customHeight="1">
      <c r="A52" s="167" t="s">
        <v>118</v>
      </c>
      <c r="B52" s="167"/>
      <c r="C52" s="167"/>
      <c r="D52" s="167"/>
      <c r="E52" s="168">
        <v>226</v>
      </c>
      <c r="F52" s="168"/>
      <c r="G52" s="168">
        <v>264</v>
      </c>
      <c r="H52" s="168"/>
      <c r="I52" s="76">
        <f>J52</f>
        <v>1200000</v>
      </c>
      <c r="J52" s="76">
        <v>1200000</v>
      </c>
      <c r="K52" s="76">
        <v>0</v>
      </c>
      <c r="L52" s="76">
        <v>0</v>
      </c>
      <c r="M52" s="76">
        <v>0</v>
      </c>
      <c r="N52" s="74">
        <f t="shared" si="0"/>
        <v>1260000</v>
      </c>
      <c r="O52" s="76">
        <v>1260000</v>
      </c>
      <c r="P52" s="76">
        <v>0</v>
      </c>
      <c r="Q52" s="76">
        <v>0</v>
      </c>
      <c r="R52" s="76">
        <v>0</v>
      </c>
      <c r="S52" s="74">
        <f t="shared" si="1"/>
        <v>1400000</v>
      </c>
      <c r="T52" s="100">
        <v>1400000</v>
      </c>
      <c r="U52" s="76">
        <v>0</v>
      </c>
      <c r="V52" s="76">
        <v>0</v>
      </c>
      <c r="W52" s="76">
        <v>0</v>
      </c>
      <c r="X52" s="30"/>
      <c r="Y52" s="30"/>
      <c r="Z52" s="30"/>
      <c r="AA52" s="30"/>
      <c r="AB52" s="30"/>
      <c r="AC52" s="30"/>
      <c r="AD52" s="30"/>
      <c r="AE52" s="30"/>
      <c r="AF52" s="30"/>
    </row>
    <row r="53" spans="1:32" s="29" customFormat="1" ht="57.75" customHeight="1">
      <c r="A53" s="167" t="s">
        <v>119</v>
      </c>
      <c r="B53" s="167"/>
      <c r="C53" s="167"/>
      <c r="D53" s="167"/>
      <c r="E53" s="168">
        <v>226</v>
      </c>
      <c r="F53" s="168"/>
      <c r="G53" s="168">
        <v>265</v>
      </c>
      <c r="H53" s="168"/>
      <c r="I53" s="76">
        <v>6000</v>
      </c>
      <c r="J53" s="76">
        <v>6000</v>
      </c>
      <c r="K53" s="76">
        <v>0</v>
      </c>
      <c r="L53" s="76">
        <v>0</v>
      </c>
      <c r="M53" s="76">
        <v>0</v>
      </c>
      <c r="N53" s="74">
        <f t="shared" si="0"/>
        <v>6300</v>
      </c>
      <c r="O53" s="76">
        <v>6300</v>
      </c>
      <c r="P53" s="76">
        <v>0</v>
      </c>
      <c r="Q53" s="76">
        <v>0</v>
      </c>
      <c r="R53" s="76">
        <v>0</v>
      </c>
      <c r="S53" s="74">
        <f t="shared" si="1"/>
        <v>10000</v>
      </c>
      <c r="T53" s="76">
        <v>10000</v>
      </c>
      <c r="U53" s="76">
        <v>0</v>
      </c>
      <c r="V53" s="76">
        <v>0</v>
      </c>
      <c r="W53" s="76">
        <v>0</v>
      </c>
      <c r="X53" s="30"/>
      <c r="Y53" s="30"/>
      <c r="Z53" s="30"/>
      <c r="AA53" s="30"/>
      <c r="AB53" s="30"/>
      <c r="AC53" s="30"/>
      <c r="AD53" s="30"/>
      <c r="AE53" s="30"/>
      <c r="AF53" s="30"/>
    </row>
    <row r="54" spans="1:32" s="29" customFormat="1" ht="43.5" customHeight="1">
      <c r="A54" s="167" t="s">
        <v>120</v>
      </c>
      <c r="B54" s="167"/>
      <c r="C54" s="167"/>
      <c r="D54" s="167"/>
      <c r="E54" s="168">
        <v>226</v>
      </c>
      <c r="F54" s="168"/>
      <c r="G54" s="168">
        <v>266</v>
      </c>
      <c r="H54" s="168"/>
      <c r="I54" s="76">
        <f>J54</f>
        <v>215000</v>
      </c>
      <c r="J54" s="76">
        <v>215000</v>
      </c>
      <c r="K54" s="76">
        <v>0</v>
      </c>
      <c r="L54" s="76">
        <v>0</v>
      </c>
      <c r="M54" s="76">
        <v>0</v>
      </c>
      <c r="N54" s="74">
        <f t="shared" si="0"/>
        <v>0</v>
      </c>
      <c r="O54" s="76">
        <v>0</v>
      </c>
      <c r="P54" s="76">
        <v>0</v>
      </c>
      <c r="Q54" s="76">
        <v>0</v>
      </c>
      <c r="R54" s="76">
        <v>0</v>
      </c>
      <c r="S54" s="74">
        <f t="shared" si="1"/>
        <v>0</v>
      </c>
      <c r="T54" s="100">
        <v>0</v>
      </c>
      <c r="U54" s="76">
        <v>0</v>
      </c>
      <c r="V54" s="76">
        <v>0</v>
      </c>
      <c r="W54" s="76">
        <v>0</v>
      </c>
      <c r="X54" s="30"/>
      <c r="Y54" s="30"/>
      <c r="Z54" s="30"/>
      <c r="AA54" s="30"/>
      <c r="AB54" s="30"/>
      <c r="AC54" s="30"/>
      <c r="AD54" s="30"/>
      <c r="AE54" s="30"/>
      <c r="AF54" s="30"/>
    </row>
    <row r="55" spans="1:32" s="29" customFormat="1" ht="45" customHeight="1">
      <c r="A55" s="167" t="s">
        <v>121</v>
      </c>
      <c r="B55" s="167"/>
      <c r="C55" s="167"/>
      <c r="D55" s="167"/>
      <c r="E55" s="168">
        <v>226</v>
      </c>
      <c r="F55" s="168"/>
      <c r="G55" s="168">
        <v>267</v>
      </c>
      <c r="H55" s="168"/>
      <c r="I55" s="76">
        <f>J55+K55+L55+M55</f>
        <v>2945603</v>
      </c>
      <c r="J55" s="76">
        <v>2420903</v>
      </c>
      <c r="K55" s="76">
        <v>334700</v>
      </c>
      <c r="L55" s="97">
        <v>80000</v>
      </c>
      <c r="M55" s="76">
        <v>110000</v>
      </c>
      <c r="N55" s="74">
        <f t="shared" si="0"/>
        <v>2473795</v>
      </c>
      <c r="O55" s="76">
        <v>2254295</v>
      </c>
      <c r="P55" s="76">
        <v>0</v>
      </c>
      <c r="Q55" s="97">
        <v>109500</v>
      </c>
      <c r="R55" s="76">
        <v>110000</v>
      </c>
      <c r="S55" s="74">
        <f t="shared" si="1"/>
        <v>2639344</v>
      </c>
      <c r="T55" s="100">
        <v>2386869</v>
      </c>
      <c r="U55" s="76">
        <v>142475</v>
      </c>
      <c r="V55" s="76">
        <v>0</v>
      </c>
      <c r="W55" s="76">
        <v>110000</v>
      </c>
      <c r="X55" s="30"/>
      <c r="Y55" s="33"/>
      <c r="Z55" s="30"/>
      <c r="AA55" s="30"/>
      <c r="AB55" s="30"/>
      <c r="AC55" s="30"/>
      <c r="AD55" s="30"/>
      <c r="AE55" s="30"/>
      <c r="AF55" s="30"/>
    </row>
    <row r="56" spans="1:32" s="27" customFormat="1" ht="24.75" customHeight="1">
      <c r="A56" s="146" t="s">
        <v>122</v>
      </c>
      <c r="B56" s="146"/>
      <c r="C56" s="146"/>
      <c r="D56" s="146"/>
      <c r="E56" s="147">
        <v>290</v>
      </c>
      <c r="F56" s="147"/>
      <c r="G56" s="147">
        <v>900</v>
      </c>
      <c r="H56" s="147"/>
      <c r="I56" s="74">
        <f>I58+I59+I60+I61+I62</f>
        <v>10000</v>
      </c>
      <c r="J56" s="74">
        <f aca="true" t="shared" si="11" ref="J56:W56">J58+J59+J60+J61+J62</f>
        <v>10000</v>
      </c>
      <c r="K56" s="74">
        <f t="shared" si="11"/>
        <v>0</v>
      </c>
      <c r="L56" s="74">
        <f t="shared" si="11"/>
        <v>0</v>
      </c>
      <c r="M56" s="74">
        <f t="shared" si="11"/>
        <v>0</v>
      </c>
      <c r="N56" s="74">
        <f t="shared" si="11"/>
        <v>10500</v>
      </c>
      <c r="O56" s="74">
        <f t="shared" si="11"/>
        <v>10500</v>
      </c>
      <c r="P56" s="74">
        <f t="shared" si="11"/>
        <v>0</v>
      </c>
      <c r="Q56" s="74">
        <f t="shared" si="11"/>
        <v>0</v>
      </c>
      <c r="R56" s="74">
        <f t="shared" si="11"/>
        <v>0</v>
      </c>
      <c r="S56" s="74">
        <f t="shared" si="11"/>
        <v>16000</v>
      </c>
      <c r="T56" s="74">
        <f t="shared" si="11"/>
        <v>16000</v>
      </c>
      <c r="U56" s="74">
        <f t="shared" si="11"/>
        <v>0</v>
      </c>
      <c r="V56" s="74">
        <f t="shared" si="11"/>
        <v>0</v>
      </c>
      <c r="W56" s="74">
        <f t="shared" si="11"/>
        <v>0</v>
      </c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29" customFormat="1" ht="24.75" customHeight="1">
      <c r="A57" s="167" t="s">
        <v>56</v>
      </c>
      <c r="B57" s="167"/>
      <c r="C57" s="167"/>
      <c r="D57" s="167"/>
      <c r="E57" s="107"/>
      <c r="F57" s="107"/>
      <c r="G57" s="186"/>
      <c r="H57" s="187"/>
      <c r="I57" s="75"/>
      <c r="J57" s="76"/>
      <c r="K57" s="83"/>
      <c r="L57" s="97"/>
      <c r="M57" s="76"/>
      <c r="N57" s="74"/>
      <c r="O57" s="76"/>
      <c r="P57" s="76"/>
      <c r="Q57" s="97"/>
      <c r="R57" s="76"/>
      <c r="S57" s="74"/>
      <c r="T57" s="100"/>
      <c r="U57" s="76"/>
      <c r="V57" s="76"/>
      <c r="W57" s="76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s="29" customFormat="1" ht="61.5" customHeight="1">
      <c r="A58" s="167" t="s">
        <v>123</v>
      </c>
      <c r="B58" s="167"/>
      <c r="C58" s="167"/>
      <c r="D58" s="167"/>
      <c r="E58" s="165">
        <v>290</v>
      </c>
      <c r="F58" s="165"/>
      <c r="G58" s="165">
        <v>901</v>
      </c>
      <c r="H58" s="165"/>
      <c r="I58" s="76">
        <f>J58</f>
        <v>10000</v>
      </c>
      <c r="J58" s="94">
        <v>10000</v>
      </c>
      <c r="K58" s="83">
        <v>0</v>
      </c>
      <c r="L58" s="83">
        <v>0</v>
      </c>
      <c r="M58" s="83">
        <v>0</v>
      </c>
      <c r="N58" s="74">
        <f t="shared" si="0"/>
        <v>10500</v>
      </c>
      <c r="O58" s="94">
        <v>10500</v>
      </c>
      <c r="P58" s="94">
        <v>0</v>
      </c>
      <c r="Q58" s="94">
        <v>0</v>
      </c>
      <c r="R58" s="83">
        <v>0</v>
      </c>
      <c r="S58" s="74">
        <f t="shared" si="1"/>
        <v>16000</v>
      </c>
      <c r="T58" s="101">
        <v>16000</v>
      </c>
      <c r="U58" s="94">
        <v>0</v>
      </c>
      <c r="V58" s="94">
        <v>0</v>
      </c>
      <c r="W58" s="83">
        <v>0</v>
      </c>
      <c r="X58" s="30"/>
      <c r="Y58" s="30"/>
      <c r="Z58" s="30"/>
      <c r="AA58" s="30"/>
      <c r="AB58" s="30"/>
      <c r="AC58" s="30"/>
      <c r="AD58" s="30"/>
      <c r="AE58" s="30"/>
      <c r="AF58" s="30"/>
    </row>
    <row r="59" spans="1:32" s="29" customFormat="1" ht="48" customHeight="1">
      <c r="A59" s="167" t="s">
        <v>67</v>
      </c>
      <c r="B59" s="167"/>
      <c r="C59" s="167"/>
      <c r="D59" s="167"/>
      <c r="E59" s="165">
        <v>290</v>
      </c>
      <c r="F59" s="165"/>
      <c r="G59" s="165">
        <v>902</v>
      </c>
      <c r="H59" s="165"/>
      <c r="I59" s="76">
        <v>0</v>
      </c>
      <c r="J59" s="76">
        <v>0</v>
      </c>
      <c r="K59" s="83">
        <v>0</v>
      </c>
      <c r="L59" s="83">
        <v>0</v>
      </c>
      <c r="M59" s="83">
        <v>0</v>
      </c>
      <c r="N59" s="74">
        <f t="shared" si="0"/>
        <v>0</v>
      </c>
      <c r="O59" s="76">
        <v>0</v>
      </c>
      <c r="P59" s="94">
        <v>0</v>
      </c>
      <c r="Q59" s="94">
        <v>0</v>
      </c>
      <c r="R59" s="83">
        <v>0</v>
      </c>
      <c r="S59" s="74">
        <f t="shared" si="1"/>
        <v>0</v>
      </c>
      <c r="T59" s="94">
        <v>0</v>
      </c>
      <c r="U59" s="94">
        <v>0</v>
      </c>
      <c r="V59" s="94">
        <v>0</v>
      </c>
      <c r="W59" s="83">
        <v>0</v>
      </c>
      <c r="X59" s="30"/>
      <c r="Y59" s="30"/>
      <c r="Z59" s="30"/>
      <c r="AA59" s="30"/>
      <c r="AB59" s="30"/>
      <c r="AC59" s="30"/>
      <c r="AD59" s="30"/>
      <c r="AE59" s="30"/>
      <c r="AF59" s="30"/>
    </row>
    <row r="60" spans="1:32" s="29" customFormat="1" ht="62.25" customHeight="1">
      <c r="A60" s="167" t="s">
        <v>124</v>
      </c>
      <c r="B60" s="167"/>
      <c r="C60" s="167"/>
      <c r="D60" s="167"/>
      <c r="E60" s="165">
        <v>290</v>
      </c>
      <c r="F60" s="165"/>
      <c r="G60" s="165">
        <v>903</v>
      </c>
      <c r="H60" s="165"/>
      <c r="I60" s="76">
        <v>0</v>
      </c>
      <c r="J60" s="76">
        <v>0</v>
      </c>
      <c r="K60" s="83">
        <v>0</v>
      </c>
      <c r="L60" s="83">
        <v>0</v>
      </c>
      <c r="M60" s="83">
        <v>0</v>
      </c>
      <c r="N60" s="74">
        <f t="shared" si="0"/>
        <v>0</v>
      </c>
      <c r="O60" s="76">
        <v>0</v>
      </c>
      <c r="P60" s="94">
        <v>0</v>
      </c>
      <c r="Q60" s="94">
        <v>0</v>
      </c>
      <c r="R60" s="83">
        <v>0</v>
      </c>
      <c r="S60" s="74">
        <f t="shared" si="1"/>
        <v>0</v>
      </c>
      <c r="T60" s="100">
        <v>0</v>
      </c>
      <c r="U60" s="94">
        <v>0</v>
      </c>
      <c r="V60" s="94">
        <v>0</v>
      </c>
      <c r="W60" s="83">
        <v>0</v>
      </c>
      <c r="X60" s="30"/>
      <c r="Y60" s="30"/>
      <c r="Z60" s="30"/>
      <c r="AA60" s="30"/>
      <c r="AB60" s="30"/>
      <c r="AC60" s="30"/>
      <c r="AD60" s="30"/>
      <c r="AE60" s="30"/>
      <c r="AF60" s="30"/>
    </row>
    <row r="61" spans="1:32" s="29" customFormat="1" ht="47.25" customHeight="1">
      <c r="A61" s="167" t="s">
        <v>125</v>
      </c>
      <c r="B61" s="167"/>
      <c r="C61" s="167"/>
      <c r="D61" s="167"/>
      <c r="E61" s="165">
        <v>290</v>
      </c>
      <c r="F61" s="165"/>
      <c r="G61" s="165">
        <v>904</v>
      </c>
      <c r="H61" s="165"/>
      <c r="I61" s="76">
        <v>0</v>
      </c>
      <c r="J61" s="76">
        <v>0</v>
      </c>
      <c r="K61" s="83">
        <v>0</v>
      </c>
      <c r="L61" s="83">
        <v>0</v>
      </c>
      <c r="M61" s="83">
        <v>0</v>
      </c>
      <c r="N61" s="74">
        <f t="shared" si="0"/>
        <v>0</v>
      </c>
      <c r="O61" s="76">
        <v>0</v>
      </c>
      <c r="P61" s="94">
        <v>0</v>
      </c>
      <c r="Q61" s="94">
        <v>0</v>
      </c>
      <c r="R61" s="83">
        <v>0</v>
      </c>
      <c r="S61" s="74">
        <f t="shared" si="1"/>
        <v>0</v>
      </c>
      <c r="T61" s="100">
        <v>0</v>
      </c>
      <c r="U61" s="94">
        <v>0</v>
      </c>
      <c r="V61" s="94">
        <v>0</v>
      </c>
      <c r="W61" s="83">
        <v>0</v>
      </c>
      <c r="X61" s="30"/>
      <c r="Y61" s="30"/>
      <c r="Z61" s="30"/>
      <c r="AA61" s="30"/>
      <c r="AB61" s="30"/>
      <c r="AC61" s="30"/>
      <c r="AD61" s="30"/>
      <c r="AE61" s="30"/>
      <c r="AF61" s="30"/>
    </row>
    <row r="62" spans="1:32" s="29" customFormat="1" ht="24.75" customHeight="1">
      <c r="A62" s="167" t="s">
        <v>126</v>
      </c>
      <c r="B62" s="167"/>
      <c r="C62" s="167"/>
      <c r="D62" s="167"/>
      <c r="E62" s="165">
        <v>290</v>
      </c>
      <c r="F62" s="165"/>
      <c r="G62" s="165">
        <v>905</v>
      </c>
      <c r="H62" s="165"/>
      <c r="I62" s="76">
        <v>0</v>
      </c>
      <c r="J62" s="76">
        <v>0</v>
      </c>
      <c r="K62" s="83">
        <v>0</v>
      </c>
      <c r="L62" s="83">
        <v>0</v>
      </c>
      <c r="M62" s="83">
        <v>0</v>
      </c>
      <c r="N62" s="74">
        <f t="shared" si="0"/>
        <v>0</v>
      </c>
      <c r="O62" s="76">
        <v>0</v>
      </c>
      <c r="P62" s="94">
        <v>0</v>
      </c>
      <c r="Q62" s="94">
        <v>0</v>
      </c>
      <c r="R62" s="83">
        <v>0</v>
      </c>
      <c r="S62" s="74">
        <f t="shared" si="1"/>
        <v>0</v>
      </c>
      <c r="T62" s="100">
        <v>0</v>
      </c>
      <c r="U62" s="94"/>
      <c r="V62" s="94">
        <v>0</v>
      </c>
      <c r="W62" s="83">
        <v>0</v>
      </c>
      <c r="X62" s="30"/>
      <c r="Y62" s="30"/>
      <c r="Z62" s="30"/>
      <c r="AA62" s="30"/>
      <c r="AB62" s="30"/>
      <c r="AC62" s="30"/>
      <c r="AD62" s="30"/>
      <c r="AE62" s="30"/>
      <c r="AF62" s="30"/>
    </row>
    <row r="63" spans="1:32" s="27" customFormat="1" ht="40.5" customHeight="1">
      <c r="A63" s="146" t="s">
        <v>127</v>
      </c>
      <c r="B63" s="146"/>
      <c r="C63" s="146"/>
      <c r="D63" s="146"/>
      <c r="E63" s="147">
        <v>300</v>
      </c>
      <c r="F63" s="147"/>
      <c r="G63" s="147">
        <v>300</v>
      </c>
      <c r="H63" s="147"/>
      <c r="I63" s="74">
        <f>I65+I70</f>
        <v>1848020</v>
      </c>
      <c r="J63" s="74">
        <f>J65+J70</f>
        <v>385820</v>
      </c>
      <c r="K63" s="74">
        <f aca="true" t="shared" si="12" ref="K63:W63">K65+K70</f>
        <v>1385300</v>
      </c>
      <c r="L63" s="74">
        <f t="shared" si="12"/>
        <v>20000</v>
      </c>
      <c r="M63" s="74">
        <f t="shared" si="12"/>
        <v>76900</v>
      </c>
      <c r="N63" s="74">
        <f t="shared" si="12"/>
        <v>416731</v>
      </c>
      <c r="O63" s="74">
        <f t="shared" si="12"/>
        <v>270701</v>
      </c>
      <c r="P63" s="74">
        <f t="shared" si="12"/>
        <v>0</v>
      </c>
      <c r="Q63" s="74">
        <f t="shared" si="12"/>
        <v>40500</v>
      </c>
      <c r="R63" s="74">
        <f t="shared" si="12"/>
        <v>105530</v>
      </c>
      <c r="S63" s="74">
        <f t="shared" si="12"/>
        <v>535466</v>
      </c>
      <c r="T63" s="74">
        <f t="shared" si="12"/>
        <v>355000</v>
      </c>
      <c r="U63" s="74">
        <f t="shared" si="12"/>
        <v>57525</v>
      </c>
      <c r="V63" s="74">
        <f t="shared" si="12"/>
        <v>0</v>
      </c>
      <c r="W63" s="74">
        <f t="shared" si="12"/>
        <v>122941</v>
      </c>
      <c r="X63" s="30"/>
      <c r="Y63" s="30"/>
      <c r="Z63" s="30"/>
      <c r="AA63" s="30"/>
      <c r="AB63" s="30"/>
      <c r="AC63" s="30"/>
      <c r="AD63" s="30"/>
      <c r="AE63" s="30"/>
      <c r="AF63" s="30"/>
    </row>
    <row r="64" spans="1:32" s="29" customFormat="1" ht="15.75" customHeight="1">
      <c r="A64" s="157" t="s">
        <v>22</v>
      </c>
      <c r="B64" s="157"/>
      <c r="C64" s="157"/>
      <c r="D64" s="157"/>
      <c r="E64" s="156"/>
      <c r="F64" s="156"/>
      <c r="G64" s="156"/>
      <c r="H64" s="156"/>
      <c r="I64" s="75"/>
      <c r="J64" s="76"/>
      <c r="K64" s="76"/>
      <c r="L64" s="97"/>
      <c r="M64" s="76"/>
      <c r="N64" s="74"/>
      <c r="O64" s="76"/>
      <c r="P64" s="76"/>
      <c r="Q64" s="97"/>
      <c r="R64" s="76"/>
      <c r="S64" s="74"/>
      <c r="T64" s="100"/>
      <c r="U64" s="76"/>
      <c r="V64" s="76"/>
      <c r="W64" s="76"/>
      <c r="X64" s="30"/>
      <c r="Y64" s="30"/>
      <c r="Z64" s="30"/>
      <c r="AA64" s="30"/>
      <c r="AB64" s="30"/>
      <c r="AC64" s="30"/>
      <c r="AD64" s="30"/>
      <c r="AE64" s="30"/>
      <c r="AF64" s="30"/>
    </row>
    <row r="65" spans="1:32" s="29" customFormat="1" ht="33" customHeight="1">
      <c r="A65" s="146" t="s">
        <v>128</v>
      </c>
      <c r="B65" s="146"/>
      <c r="C65" s="146"/>
      <c r="D65" s="146"/>
      <c r="E65" s="147">
        <v>310</v>
      </c>
      <c r="F65" s="147"/>
      <c r="G65" s="156">
        <v>310</v>
      </c>
      <c r="H65" s="156"/>
      <c r="I65" s="75">
        <f>I67+I68+I69</f>
        <v>1505300</v>
      </c>
      <c r="J65" s="75">
        <f aca="true" t="shared" si="13" ref="J65:W65">J67+J68+J69</f>
        <v>120000</v>
      </c>
      <c r="K65" s="75">
        <f t="shared" si="13"/>
        <v>1385300</v>
      </c>
      <c r="L65" s="75">
        <f t="shared" si="13"/>
        <v>0</v>
      </c>
      <c r="M65" s="75">
        <f t="shared" si="13"/>
        <v>0</v>
      </c>
      <c r="N65" s="75">
        <f t="shared" si="13"/>
        <v>0</v>
      </c>
      <c r="O65" s="75">
        <f t="shared" si="13"/>
        <v>0</v>
      </c>
      <c r="P65" s="75">
        <f t="shared" si="13"/>
        <v>0</v>
      </c>
      <c r="Q65" s="75">
        <f t="shared" si="13"/>
        <v>0</v>
      </c>
      <c r="R65" s="75">
        <f t="shared" si="13"/>
        <v>0</v>
      </c>
      <c r="S65" s="75">
        <f t="shared" si="13"/>
        <v>0</v>
      </c>
      <c r="T65" s="75">
        <f t="shared" si="13"/>
        <v>0</v>
      </c>
      <c r="U65" s="75">
        <f t="shared" si="13"/>
        <v>0</v>
      </c>
      <c r="V65" s="75">
        <f t="shared" si="13"/>
        <v>0</v>
      </c>
      <c r="W65" s="75">
        <f t="shared" si="13"/>
        <v>0</v>
      </c>
      <c r="X65" s="30"/>
      <c r="Y65" s="30"/>
      <c r="Z65" s="30"/>
      <c r="AA65" s="30"/>
      <c r="AB65" s="30"/>
      <c r="AC65" s="30"/>
      <c r="AD65" s="30"/>
      <c r="AE65" s="30"/>
      <c r="AF65" s="30"/>
    </row>
    <row r="66" spans="1:32" s="29" customFormat="1" ht="17.25" customHeight="1">
      <c r="A66" s="167" t="s">
        <v>129</v>
      </c>
      <c r="B66" s="167"/>
      <c r="C66" s="167"/>
      <c r="D66" s="167"/>
      <c r="E66" s="107"/>
      <c r="F66" s="107"/>
      <c r="G66" s="186"/>
      <c r="H66" s="187"/>
      <c r="I66" s="75"/>
      <c r="J66" s="76"/>
      <c r="K66" s="76"/>
      <c r="L66" s="97"/>
      <c r="M66" s="76"/>
      <c r="N66" s="74"/>
      <c r="O66" s="76"/>
      <c r="P66" s="76"/>
      <c r="Q66" s="97"/>
      <c r="R66" s="76"/>
      <c r="S66" s="74"/>
      <c r="T66" s="100"/>
      <c r="U66" s="76"/>
      <c r="V66" s="76"/>
      <c r="W66" s="76"/>
      <c r="X66" s="30"/>
      <c r="Y66" s="30"/>
      <c r="Z66" s="30"/>
      <c r="AA66" s="30"/>
      <c r="AB66" s="30"/>
      <c r="AC66" s="30"/>
      <c r="AD66" s="30"/>
      <c r="AE66" s="30"/>
      <c r="AF66" s="30"/>
    </row>
    <row r="67" spans="1:32" s="29" customFormat="1" ht="60.75" customHeight="1">
      <c r="A67" s="167" t="s">
        <v>130</v>
      </c>
      <c r="B67" s="167"/>
      <c r="C67" s="167"/>
      <c r="D67" s="167"/>
      <c r="E67" s="165">
        <v>310</v>
      </c>
      <c r="F67" s="165"/>
      <c r="G67" s="165">
        <v>311</v>
      </c>
      <c r="H67" s="165"/>
      <c r="I67" s="76">
        <f>J67+K67</f>
        <v>0</v>
      </c>
      <c r="J67" s="94">
        <v>0</v>
      </c>
      <c r="K67" s="94">
        <v>0</v>
      </c>
      <c r="L67" s="102">
        <v>0</v>
      </c>
      <c r="M67" s="102">
        <v>0</v>
      </c>
      <c r="N67" s="74">
        <f t="shared" si="0"/>
        <v>0</v>
      </c>
      <c r="O67" s="94">
        <v>0</v>
      </c>
      <c r="P67" s="94">
        <v>0</v>
      </c>
      <c r="Q67" s="94">
        <v>0</v>
      </c>
      <c r="R67" s="102">
        <v>0</v>
      </c>
      <c r="S67" s="74">
        <f t="shared" si="1"/>
        <v>0</v>
      </c>
      <c r="T67" s="101">
        <v>0</v>
      </c>
      <c r="U67" s="103">
        <v>0</v>
      </c>
      <c r="V67" s="94">
        <v>0</v>
      </c>
      <c r="W67" s="102">
        <v>0</v>
      </c>
      <c r="X67" s="30"/>
      <c r="Y67" s="30"/>
      <c r="Z67" s="30"/>
      <c r="AA67" s="30"/>
      <c r="AB67" s="30"/>
      <c r="AC67" s="30"/>
      <c r="AD67" s="30"/>
      <c r="AE67" s="30"/>
      <c r="AF67" s="30"/>
    </row>
    <row r="68" spans="1:32" s="29" customFormat="1" ht="54.75" customHeight="1">
      <c r="A68" s="167" t="s">
        <v>131</v>
      </c>
      <c r="B68" s="167"/>
      <c r="C68" s="167"/>
      <c r="D68" s="167"/>
      <c r="E68" s="165">
        <v>310</v>
      </c>
      <c r="F68" s="165"/>
      <c r="G68" s="165">
        <v>312</v>
      </c>
      <c r="H68" s="165"/>
      <c r="I68" s="76">
        <f>J68+K68</f>
        <v>1505300</v>
      </c>
      <c r="J68" s="76">
        <v>120000</v>
      </c>
      <c r="K68" s="76">
        <v>1385300</v>
      </c>
      <c r="L68" s="102">
        <v>0</v>
      </c>
      <c r="M68" s="76">
        <v>0</v>
      </c>
      <c r="N68" s="74">
        <f t="shared" si="0"/>
        <v>0</v>
      </c>
      <c r="O68" s="94">
        <v>0</v>
      </c>
      <c r="P68" s="94">
        <v>0</v>
      </c>
      <c r="Q68" s="94">
        <v>0</v>
      </c>
      <c r="R68" s="76">
        <v>0</v>
      </c>
      <c r="S68" s="74">
        <f t="shared" si="1"/>
        <v>0</v>
      </c>
      <c r="T68" s="76">
        <v>0</v>
      </c>
      <c r="U68" s="76">
        <v>0</v>
      </c>
      <c r="V68" s="94">
        <v>0</v>
      </c>
      <c r="W68" s="76">
        <v>0</v>
      </c>
      <c r="X68" s="30"/>
      <c r="Y68" s="30"/>
      <c r="Z68" s="30"/>
      <c r="AA68" s="30"/>
      <c r="AB68" s="30"/>
      <c r="AC68" s="30"/>
      <c r="AD68" s="30"/>
      <c r="AE68" s="30"/>
      <c r="AF68" s="30"/>
    </row>
    <row r="69" spans="1:32" s="29" customFormat="1" ht="112.5" customHeight="1">
      <c r="A69" s="167" t="s">
        <v>132</v>
      </c>
      <c r="B69" s="167"/>
      <c r="C69" s="167"/>
      <c r="D69" s="167"/>
      <c r="E69" s="165">
        <v>310</v>
      </c>
      <c r="F69" s="165"/>
      <c r="G69" s="165">
        <v>313</v>
      </c>
      <c r="H69" s="165"/>
      <c r="I69" s="76">
        <v>0</v>
      </c>
      <c r="J69" s="76">
        <v>0</v>
      </c>
      <c r="K69" s="76">
        <v>0</v>
      </c>
      <c r="L69" s="102">
        <v>0</v>
      </c>
      <c r="M69" s="76">
        <v>0</v>
      </c>
      <c r="N69" s="74">
        <f t="shared" si="0"/>
        <v>0</v>
      </c>
      <c r="O69" s="94">
        <v>0</v>
      </c>
      <c r="P69" s="94">
        <v>0</v>
      </c>
      <c r="Q69" s="94">
        <v>0</v>
      </c>
      <c r="R69" s="76">
        <v>0</v>
      </c>
      <c r="S69" s="74">
        <f t="shared" si="1"/>
        <v>0</v>
      </c>
      <c r="T69" s="76">
        <v>0</v>
      </c>
      <c r="U69" s="94">
        <v>0</v>
      </c>
      <c r="V69" s="94">
        <v>0</v>
      </c>
      <c r="W69" s="76">
        <v>0</v>
      </c>
      <c r="X69" s="30"/>
      <c r="Y69" s="30"/>
      <c r="Z69" s="30"/>
      <c r="AA69" s="30"/>
      <c r="AB69" s="30"/>
      <c r="AC69" s="30"/>
      <c r="AD69" s="30"/>
      <c r="AE69" s="30"/>
      <c r="AF69" s="30"/>
    </row>
    <row r="70" spans="1:32" s="29" customFormat="1" ht="37.5" customHeight="1">
      <c r="A70" s="157" t="s">
        <v>133</v>
      </c>
      <c r="B70" s="157"/>
      <c r="C70" s="157"/>
      <c r="D70" s="157"/>
      <c r="E70" s="156">
        <v>340</v>
      </c>
      <c r="F70" s="156"/>
      <c r="G70" s="156">
        <v>340</v>
      </c>
      <c r="H70" s="156"/>
      <c r="I70" s="75">
        <f>I72+I73+I74+I75</f>
        <v>342720</v>
      </c>
      <c r="J70" s="75">
        <f aca="true" t="shared" si="14" ref="J70:W70">J72+J73+J74+J75</f>
        <v>265820</v>
      </c>
      <c r="K70" s="75">
        <f t="shared" si="14"/>
        <v>0</v>
      </c>
      <c r="L70" s="75">
        <f t="shared" si="14"/>
        <v>20000</v>
      </c>
      <c r="M70" s="75">
        <f t="shared" si="14"/>
        <v>76900</v>
      </c>
      <c r="N70" s="75">
        <f t="shared" si="14"/>
        <v>416731</v>
      </c>
      <c r="O70" s="75">
        <f t="shared" si="14"/>
        <v>270701</v>
      </c>
      <c r="P70" s="75">
        <f t="shared" si="14"/>
        <v>0</v>
      </c>
      <c r="Q70" s="75">
        <f t="shared" si="14"/>
        <v>40500</v>
      </c>
      <c r="R70" s="75">
        <f t="shared" si="14"/>
        <v>105530</v>
      </c>
      <c r="S70" s="75">
        <f t="shared" si="14"/>
        <v>535466</v>
      </c>
      <c r="T70" s="75">
        <f t="shared" si="14"/>
        <v>355000</v>
      </c>
      <c r="U70" s="75">
        <f t="shared" si="14"/>
        <v>57525</v>
      </c>
      <c r="V70" s="75">
        <f t="shared" si="14"/>
        <v>0</v>
      </c>
      <c r="W70" s="75">
        <f t="shared" si="14"/>
        <v>122941</v>
      </c>
      <c r="X70" s="30"/>
      <c r="Y70" s="30"/>
      <c r="Z70" s="30"/>
      <c r="AA70" s="30"/>
      <c r="AB70" s="30"/>
      <c r="AC70" s="30"/>
      <c r="AD70" s="30"/>
      <c r="AE70" s="30"/>
      <c r="AF70" s="30"/>
    </row>
    <row r="71" spans="1:32" s="29" customFormat="1" ht="19.5" customHeight="1">
      <c r="A71" s="157" t="s">
        <v>0</v>
      </c>
      <c r="B71" s="157"/>
      <c r="C71" s="157"/>
      <c r="D71" s="157"/>
      <c r="E71" s="107"/>
      <c r="F71" s="107"/>
      <c r="G71" s="186"/>
      <c r="H71" s="187"/>
      <c r="I71" s="75"/>
      <c r="J71" s="94"/>
      <c r="K71" s="94"/>
      <c r="L71" s="102"/>
      <c r="M71" s="94"/>
      <c r="N71" s="74"/>
      <c r="O71" s="94"/>
      <c r="P71" s="94"/>
      <c r="Q71" s="102"/>
      <c r="R71" s="94"/>
      <c r="S71" s="74"/>
      <c r="T71" s="101"/>
      <c r="U71" s="94"/>
      <c r="V71" s="94"/>
      <c r="W71" s="94"/>
      <c r="X71" s="30"/>
      <c r="Y71" s="30"/>
      <c r="Z71" s="30"/>
      <c r="AA71" s="30"/>
      <c r="AB71" s="30"/>
      <c r="AC71" s="30"/>
      <c r="AD71" s="30"/>
      <c r="AE71" s="30"/>
      <c r="AF71" s="30"/>
    </row>
    <row r="72" spans="1:32" s="29" customFormat="1" ht="24" customHeight="1">
      <c r="A72" s="167" t="s">
        <v>69</v>
      </c>
      <c r="B72" s="167"/>
      <c r="C72" s="167"/>
      <c r="D72" s="167"/>
      <c r="E72" s="165">
        <v>340</v>
      </c>
      <c r="F72" s="165"/>
      <c r="G72" s="165">
        <v>341</v>
      </c>
      <c r="H72" s="165"/>
      <c r="I72" s="76">
        <v>10450</v>
      </c>
      <c r="J72" s="76">
        <v>10450</v>
      </c>
      <c r="K72" s="76">
        <v>0</v>
      </c>
      <c r="L72" s="76">
        <v>0</v>
      </c>
      <c r="M72" s="76">
        <v>20000</v>
      </c>
      <c r="N72" s="74">
        <f t="shared" si="0"/>
        <v>10970</v>
      </c>
      <c r="O72" s="76">
        <v>10970</v>
      </c>
      <c r="P72" s="76">
        <v>0</v>
      </c>
      <c r="Q72" s="76">
        <v>0</v>
      </c>
      <c r="R72" s="76">
        <v>0</v>
      </c>
      <c r="S72" s="74">
        <f t="shared" si="1"/>
        <v>15000</v>
      </c>
      <c r="T72" s="76">
        <v>15000</v>
      </c>
      <c r="U72" s="76">
        <v>0</v>
      </c>
      <c r="V72" s="76">
        <v>0</v>
      </c>
      <c r="W72" s="76">
        <v>0</v>
      </c>
      <c r="X72" s="30"/>
      <c r="Y72" s="30"/>
      <c r="Z72" s="30"/>
      <c r="AA72" s="30"/>
      <c r="AB72" s="30"/>
      <c r="AC72" s="30"/>
      <c r="AD72" s="30"/>
      <c r="AE72" s="30"/>
      <c r="AF72" s="30"/>
    </row>
    <row r="73" spans="1:32" s="29" customFormat="1" ht="21.75" customHeight="1">
      <c r="A73" s="167" t="s">
        <v>134</v>
      </c>
      <c r="B73" s="167"/>
      <c r="C73" s="167"/>
      <c r="D73" s="167"/>
      <c r="E73" s="165">
        <v>340</v>
      </c>
      <c r="F73" s="165"/>
      <c r="G73" s="165">
        <v>342</v>
      </c>
      <c r="H73" s="165"/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4">
        <f t="shared" si="0"/>
        <v>0</v>
      </c>
      <c r="O73" s="76">
        <v>0</v>
      </c>
      <c r="P73" s="76">
        <v>0</v>
      </c>
      <c r="Q73" s="76">
        <v>0</v>
      </c>
      <c r="R73" s="76">
        <v>0</v>
      </c>
      <c r="S73" s="74">
        <f t="shared" si="1"/>
        <v>0</v>
      </c>
      <c r="T73" s="76">
        <v>0</v>
      </c>
      <c r="U73" s="76">
        <v>0</v>
      </c>
      <c r="V73" s="76">
        <v>0</v>
      </c>
      <c r="W73" s="76">
        <v>0</v>
      </c>
      <c r="X73" s="30"/>
      <c r="Y73" s="30"/>
      <c r="Z73" s="30"/>
      <c r="AA73" s="30"/>
      <c r="AB73" s="30"/>
      <c r="AC73" s="30"/>
      <c r="AD73" s="30"/>
      <c r="AE73" s="30"/>
      <c r="AF73" s="30"/>
    </row>
    <row r="74" spans="1:32" s="29" customFormat="1" ht="20.25" customHeight="1">
      <c r="A74" s="167" t="s">
        <v>70</v>
      </c>
      <c r="B74" s="167"/>
      <c r="C74" s="167"/>
      <c r="D74" s="167"/>
      <c r="E74" s="165">
        <v>340</v>
      </c>
      <c r="F74" s="165"/>
      <c r="G74" s="165">
        <v>343</v>
      </c>
      <c r="H74" s="165"/>
      <c r="I74" s="76">
        <f>J74+K74+L74+M74</f>
        <v>75420</v>
      </c>
      <c r="J74" s="94">
        <v>75420</v>
      </c>
      <c r="K74" s="76">
        <v>0</v>
      </c>
      <c r="L74" s="76">
        <v>0</v>
      </c>
      <c r="M74" s="76">
        <v>0</v>
      </c>
      <c r="N74" s="74">
        <f>O74+P74+Q74+R74</f>
        <v>79191</v>
      </c>
      <c r="O74" s="76">
        <v>79191</v>
      </c>
      <c r="P74" s="76">
        <v>0</v>
      </c>
      <c r="Q74" s="76">
        <v>0</v>
      </c>
      <c r="R74" s="76">
        <v>0</v>
      </c>
      <c r="S74" s="74">
        <f>T74+U74+V74+W74</f>
        <v>90000</v>
      </c>
      <c r="T74" s="101">
        <v>90000</v>
      </c>
      <c r="U74" s="76">
        <v>0</v>
      </c>
      <c r="V74" s="76">
        <v>0</v>
      </c>
      <c r="W74" s="76">
        <v>0</v>
      </c>
      <c r="X74" s="30"/>
      <c r="Y74" s="30"/>
      <c r="Z74" s="30"/>
      <c r="AA74" s="30"/>
      <c r="AB74" s="30"/>
      <c r="AC74" s="30"/>
      <c r="AD74" s="30"/>
      <c r="AE74" s="30"/>
      <c r="AF74" s="30"/>
    </row>
    <row r="75" spans="1:32" s="29" customFormat="1" ht="21.75" customHeight="1">
      <c r="A75" s="167" t="s">
        <v>68</v>
      </c>
      <c r="B75" s="167"/>
      <c r="C75" s="167"/>
      <c r="D75" s="167"/>
      <c r="E75" s="165">
        <v>340</v>
      </c>
      <c r="F75" s="165"/>
      <c r="G75" s="165">
        <v>344</v>
      </c>
      <c r="H75" s="165"/>
      <c r="I75" s="55">
        <f>J75+L75+M75</f>
        <v>256850</v>
      </c>
      <c r="J75" s="104">
        <v>179950</v>
      </c>
      <c r="K75" s="55">
        <v>0</v>
      </c>
      <c r="L75" s="105">
        <v>20000</v>
      </c>
      <c r="M75" s="38">
        <v>56900</v>
      </c>
      <c r="N75" s="52">
        <f>O75+P75+Q75+R75</f>
        <v>326570</v>
      </c>
      <c r="O75" s="38">
        <v>180540</v>
      </c>
      <c r="P75" s="55">
        <v>0</v>
      </c>
      <c r="Q75" s="105">
        <v>40500</v>
      </c>
      <c r="R75" s="94">
        <v>105530</v>
      </c>
      <c r="S75" s="74">
        <f>T75+U75+V75+W75</f>
        <v>430466</v>
      </c>
      <c r="T75" s="101">
        <v>250000</v>
      </c>
      <c r="U75" s="94">
        <v>57525</v>
      </c>
      <c r="V75" s="76">
        <v>0</v>
      </c>
      <c r="W75" s="94">
        <v>122941</v>
      </c>
      <c r="X75" s="30"/>
      <c r="Y75" s="30"/>
      <c r="Z75" s="30"/>
      <c r="AA75" s="30"/>
      <c r="AB75" s="30"/>
      <c r="AC75" s="30"/>
      <c r="AD75" s="30"/>
      <c r="AE75" s="30"/>
      <c r="AF75" s="30"/>
    </row>
    <row r="76" spans="1:30" s="29" customFormat="1" ht="38.25" customHeight="1">
      <c r="A76" s="157" t="s">
        <v>135</v>
      </c>
      <c r="B76" s="157"/>
      <c r="C76" s="157"/>
      <c r="D76" s="157"/>
      <c r="E76" s="156" t="s">
        <v>100</v>
      </c>
      <c r="F76" s="156"/>
      <c r="G76" s="156" t="s">
        <v>100</v>
      </c>
      <c r="H76" s="156"/>
      <c r="I76" s="53" t="s">
        <v>54</v>
      </c>
      <c r="J76" s="67" t="s">
        <v>54</v>
      </c>
      <c r="K76" s="53" t="s">
        <v>54</v>
      </c>
      <c r="L76" s="54" t="s">
        <v>54</v>
      </c>
      <c r="M76" s="53" t="s">
        <v>54</v>
      </c>
      <c r="N76" s="53" t="s">
        <v>54</v>
      </c>
      <c r="O76" s="38" t="s">
        <v>54</v>
      </c>
      <c r="P76" s="53" t="s">
        <v>54</v>
      </c>
      <c r="Q76" s="54" t="s">
        <v>54</v>
      </c>
      <c r="R76" s="53" t="s">
        <v>54</v>
      </c>
      <c r="S76" s="53" t="s">
        <v>54</v>
      </c>
      <c r="T76" s="38" t="s">
        <v>54</v>
      </c>
      <c r="U76" s="53" t="s">
        <v>54</v>
      </c>
      <c r="V76" s="54" t="s">
        <v>54</v>
      </c>
      <c r="W76" s="53" t="s">
        <v>54</v>
      </c>
      <c r="X76" s="30"/>
      <c r="Y76" s="30"/>
      <c r="Z76" s="30"/>
      <c r="AA76" s="30"/>
      <c r="AB76" s="30"/>
      <c r="AC76" s="30"/>
      <c r="AD76" s="30"/>
    </row>
    <row r="77" spans="1:28" s="29" customFormat="1" ht="15" customHeight="1">
      <c r="A77" s="157" t="s">
        <v>71</v>
      </c>
      <c r="B77" s="157"/>
      <c r="C77" s="157"/>
      <c r="D77" s="157"/>
      <c r="E77" s="156"/>
      <c r="F77" s="156"/>
      <c r="G77" s="156"/>
      <c r="H77" s="156"/>
      <c r="I77" s="53"/>
      <c r="J77" s="68"/>
      <c r="K77" s="56"/>
      <c r="L77" s="57"/>
      <c r="M77" s="56"/>
      <c r="N77" s="53"/>
      <c r="O77" s="56"/>
      <c r="P77" s="56"/>
      <c r="Q77" s="57"/>
      <c r="R77" s="56"/>
      <c r="S77" s="53"/>
      <c r="T77" s="56"/>
      <c r="U77" s="56"/>
      <c r="V77" s="57"/>
      <c r="W77" s="56"/>
      <c r="X77" s="30"/>
      <c r="Y77" s="30"/>
      <c r="Z77" s="30"/>
      <c r="AA77" s="30"/>
      <c r="AB77" s="30"/>
    </row>
    <row r="78" spans="1:28" s="29" customFormat="1" ht="39" customHeight="1">
      <c r="A78" s="157" t="s">
        <v>72</v>
      </c>
      <c r="B78" s="157"/>
      <c r="C78" s="157"/>
      <c r="D78" s="157"/>
      <c r="E78" s="156" t="s">
        <v>100</v>
      </c>
      <c r="F78" s="156"/>
      <c r="G78" s="156"/>
      <c r="H78" s="156"/>
      <c r="I78" s="53"/>
      <c r="J78" s="68"/>
      <c r="K78" s="56"/>
      <c r="L78" s="57"/>
      <c r="M78" s="56"/>
      <c r="N78" s="53"/>
      <c r="O78" s="56"/>
      <c r="P78" s="56"/>
      <c r="Q78" s="57"/>
      <c r="R78" s="56"/>
      <c r="S78" s="53"/>
      <c r="T78" s="56"/>
      <c r="U78" s="56"/>
      <c r="V78" s="57"/>
      <c r="W78" s="56"/>
      <c r="X78" s="30"/>
      <c r="Y78" s="30"/>
      <c r="Z78" s="30"/>
      <c r="AA78" s="30"/>
      <c r="AB78" s="30"/>
    </row>
    <row r="79" spans="1:28" s="29" customFormat="1" ht="39" customHeight="1">
      <c r="A79" s="51"/>
      <c r="B79" s="51"/>
      <c r="C79" s="51"/>
      <c r="D79" s="51"/>
      <c r="E79" s="39"/>
      <c r="F79" s="39"/>
      <c r="G79" s="39"/>
      <c r="H79" s="39"/>
      <c r="I79" s="39"/>
      <c r="J79" s="69"/>
      <c r="K79" s="46"/>
      <c r="L79" s="46"/>
      <c r="M79" s="46"/>
      <c r="N79" s="39"/>
      <c r="O79" s="46"/>
      <c r="P79" s="46"/>
      <c r="Q79" s="46"/>
      <c r="R79" s="46"/>
      <c r="S79" s="39"/>
      <c r="T79" s="46"/>
      <c r="U79" s="46"/>
      <c r="V79" s="46"/>
      <c r="W79" s="46"/>
      <c r="X79" s="30"/>
      <c r="Y79" s="30"/>
      <c r="Z79" s="30"/>
      <c r="AA79" s="30"/>
      <c r="AB79" s="30"/>
    </row>
    <row r="80" spans="1:28" s="29" customFormat="1" ht="39" customHeight="1">
      <c r="A80" s="51"/>
      <c r="B80" s="51"/>
      <c r="C80" s="51"/>
      <c r="D80" s="51"/>
      <c r="E80" s="39"/>
      <c r="F80" s="39"/>
      <c r="G80" s="39"/>
      <c r="H80" s="39"/>
      <c r="I80" s="39"/>
      <c r="J80" s="69"/>
      <c r="K80" s="46"/>
      <c r="L80" s="46"/>
      <c r="M80" s="46"/>
      <c r="N80" s="39"/>
      <c r="O80" s="46"/>
      <c r="P80" s="46"/>
      <c r="Q80" s="46"/>
      <c r="R80" s="46"/>
      <c r="S80" s="39"/>
      <c r="T80" s="46"/>
      <c r="U80" s="46"/>
      <c r="V80" s="46"/>
      <c r="W80" s="46"/>
      <c r="X80" s="30"/>
      <c r="Y80" s="30"/>
      <c r="Z80" s="30"/>
      <c r="AA80" s="30"/>
      <c r="AB80" s="30"/>
    </row>
    <row r="81" spans="1:28" ht="24.75" customHeight="1">
      <c r="A81" s="175" t="s">
        <v>142</v>
      </c>
      <c r="B81" s="175"/>
      <c r="C81" s="175"/>
      <c r="D81" s="175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30"/>
      <c r="Y81" s="30"/>
      <c r="Z81" s="30"/>
      <c r="AA81" s="30"/>
      <c r="AB81" s="30"/>
    </row>
    <row r="82" spans="1:28" ht="24.75" customHeight="1">
      <c r="A82" s="177" t="s">
        <v>136</v>
      </c>
      <c r="B82" s="178"/>
      <c r="C82" s="177" t="s">
        <v>137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7" t="s">
        <v>138</v>
      </c>
      <c r="O82" s="178"/>
      <c r="P82" s="178"/>
      <c r="Q82" s="178"/>
      <c r="R82" s="177"/>
      <c r="S82" s="178"/>
      <c r="T82" s="177"/>
      <c r="U82" s="178"/>
      <c r="V82" s="177"/>
      <c r="W82" s="178"/>
      <c r="X82" s="30"/>
      <c r="Y82" s="30"/>
      <c r="Z82" s="30"/>
      <c r="AA82" s="30"/>
      <c r="AB82" s="30"/>
    </row>
    <row r="83" spans="1:28" ht="24.75" customHeight="1">
      <c r="A83" s="197"/>
      <c r="B83" s="197"/>
      <c r="C83" s="157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77"/>
      <c r="O83" s="180"/>
      <c r="P83" s="180"/>
      <c r="Q83" s="180"/>
      <c r="R83" s="179"/>
      <c r="S83" s="180"/>
      <c r="T83" s="191"/>
      <c r="U83" s="192"/>
      <c r="V83" s="191"/>
      <c r="W83" s="192"/>
      <c r="X83" s="30"/>
      <c r="Y83" s="30"/>
      <c r="Z83" s="30"/>
      <c r="AA83" s="30"/>
      <c r="AB83" s="30"/>
    </row>
    <row r="84" spans="1:28" ht="24.75" customHeight="1">
      <c r="A84" s="157"/>
      <c r="B84" s="196"/>
      <c r="C84" s="157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77"/>
      <c r="O84" s="180"/>
      <c r="P84" s="180"/>
      <c r="Q84" s="180"/>
      <c r="R84" s="179"/>
      <c r="S84" s="180"/>
      <c r="T84" s="191"/>
      <c r="U84" s="192"/>
      <c r="V84" s="191"/>
      <c r="W84" s="192"/>
      <c r="X84" s="30"/>
      <c r="Y84" s="30"/>
      <c r="Z84" s="30"/>
      <c r="AA84" s="30"/>
      <c r="AB84" s="30"/>
    </row>
    <row r="85" spans="1:28" ht="24.75" customHeight="1">
      <c r="A85" s="51"/>
      <c r="B85" s="51"/>
      <c r="C85" s="51"/>
      <c r="D85" s="51"/>
      <c r="E85" s="41"/>
      <c r="F85" s="41"/>
      <c r="G85" s="41"/>
      <c r="H85" s="41"/>
      <c r="I85" s="41"/>
      <c r="J85" s="70"/>
      <c r="K85" s="42"/>
      <c r="L85" s="42"/>
      <c r="M85" s="42"/>
      <c r="N85" s="41"/>
      <c r="O85" s="42"/>
      <c r="P85" s="42"/>
      <c r="Q85" s="42"/>
      <c r="R85" s="42"/>
      <c r="S85" s="41"/>
      <c r="T85" s="42"/>
      <c r="U85" s="42"/>
      <c r="V85" s="42"/>
      <c r="W85" s="42"/>
      <c r="X85" s="30"/>
      <c r="Y85" s="30"/>
      <c r="Z85" s="30"/>
      <c r="AA85" s="30"/>
      <c r="AB85" s="30"/>
    </row>
    <row r="86" spans="1:28" ht="24.75" customHeight="1">
      <c r="A86" s="174"/>
      <c r="B86" s="174"/>
      <c r="C86" s="174"/>
      <c r="D86" s="174"/>
      <c r="E86" s="41"/>
      <c r="F86" s="41"/>
      <c r="G86" s="41"/>
      <c r="H86" s="41"/>
      <c r="I86" s="41"/>
      <c r="J86" s="70"/>
      <c r="K86" s="42"/>
      <c r="L86" s="42"/>
      <c r="M86" s="42"/>
      <c r="N86" s="41"/>
      <c r="O86" s="42"/>
      <c r="P86" s="42"/>
      <c r="Q86" s="42"/>
      <c r="R86" s="42"/>
      <c r="S86" s="41"/>
      <c r="T86" s="42"/>
      <c r="U86" s="42"/>
      <c r="V86" s="42"/>
      <c r="W86" s="42"/>
      <c r="X86" s="30"/>
      <c r="Y86" s="30"/>
      <c r="Z86" s="30"/>
      <c r="AA86" s="30"/>
      <c r="AB86" s="30"/>
    </row>
    <row r="87" spans="1:24" ht="24.75" customHeight="1">
      <c r="A87" s="40"/>
      <c r="B87" s="40"/>
      <c r="C87" s="40"/>
      <c r="D87" s="40"/>
      <c r="E87" s="41"/>
      <c r="F87" s="41"/>
      <c r="G87" s="41"/>
      <c r="H87" s="41"/>
      <c r="I87" s="41"/>
      <c r="J87" s="70"/>
      <c r="K87" s="42"/>
      <c r="L87" s="42"/>
      <c r="M87" s="42"/>
      <c r="N87" s="41"/>
      <c r="O87" s="42"/>
      <c r="P87" s="42"/>
      <c r="Q87" s="42"/>
      <c r="R87" s="42"/>
      <c r="S87" s="41"/>
      <c r="T87" s="42"/>
      <c r="U87" s="42"/>
      <c r="V87" s="42"/>
      <c r="W87" s="42"/>
      <c r="X87" s="26"/>
    </row>
    <row r="88" spans="1:23" ht="24.75" customHeight="1">
      <c r="A88" s="40"/>
      <c r="B88" s="40"/>
      <c r="C88" s="40"/>
      <c r="D88" s="40"/>
      <c r="E88" s="41"/>
      <c r="F88" s="41"/>
      <c r="G88" s="41"/>
      <c r="H88" s="41"/>
      <c r="I88" s="41"/>
      <c r="J88" s="70"/>
      <c r="K88" s="42"/>
      <c r="L88" s="42"/>
      <c r="M88" s="42"/>
      <c r="N88" s="41"/>
      <c r="O88" s="42"/>
      <c r="P88" s="42"/>
      <c r="Q88" s="42"/>
      <c r="R88" s="42"/>
      <c r="S88" s="41"/>
      <c r="T88" s="42"/>
      <c r="U88" s="42"/>
      <c r="V88" s="42"/>
      <c r="W88" s="42"/>
    </row>
    <row r="89" spans="1:21" ht="24.75" customHeight="1">
      <c r="A89" s="172" t="s">
        <v>139</v>
      </c>
      <c r="B89" s="172"/>
      <c r="C89" s="172"/>
      <c r="D89" s="172"/>
      <c r="E89" s="193"/>
      <c r="F89" s="193"/>
      <c r="G89" s="193"/>
      <c r="H89" s="193"/>
      <c r="I89" s="193"/>
      <c r="J89" s="71"/>
      <c r="K89" s="44"/>
      <c r="L89" s="45"/>
      <c r="M89" s="44"/>
      <c r="N89" s="42"/>
      <c r="O89" s="175" t="s">
        <v>155</v>
      </c>
      <c r="P89" s="176"/>
      <c r="Q89" s="176"/>
      <c r="R89" s="42"/>
      <c r="S89" s="42"/>
      <c r="T89" s="42"/>
      <c r="U89" s="42"/>
    </row>
    <row r="90" spans="1:21" ht="24.75" customHeight="1">
      <c r="A90" s="172"/>
      <c r="B90" s="172"/>
      <c r="C90" s="172"/>
      <c r="D90" s="172"/>
      <c r="E90" s="173"/>
      <c r="F90" s="173"/>
      <c r="G90" s="46"/>
      <c r="H90" s="42"/>
      <c r="I90" s="42"/>
      <c r="J90" s="70"/>
      <c r="K90" s="42"/>
      <c r="L90" s="46"/>
      <c r="M90" s="42"/>
      <c r="N90" s="42"/>
      <c r="O90" s="42"/>
      <c r="P90" s="42"/>
      <c r="Q90" s="46"/>
      <c r="R90" s="42"/>
      <c r="S90" s="42"/>
      <c r="T90" s="42"/>
      <c r="U90" s="42"/>
    </row>
    <row r="91" spans="1:21" ht="24.75" customHeight="1">
      <c r="A91" s="172" t="s">
        <v>140</v>
      </c>
      <c r="B91" s="172"/>
      <c r="C91" s="172"/>
      <c r="D91" s="172"/>
      <c r="E91" s="193"/>
      <c r="F91" s="193"/>
      <c r="G91" s="193"/>
      <c r="H91" s="193"/>
      <c r="I91" s="193"/>
      <c r="J91" s="71"/>
      <c r="K91" s="44"/>
      <c r="L91" s="47"/>
      <c r="M91" s="44"/>
      <c r="N91" s="42"/>
      <c r="O91" s="175" t="s">
        <v>167</v>
      </c>
      <c r="P91" s="176"/>
      <c r="Q91" s="176"/>
      <c r="R91" s="42"/>
      <c r="S91" s="42"/>
      <c r="T91" s="42"/>
      <c r="U91" s="42"/>
    </row>
    <row r="92" spans="1:21" ht="24.75" customHeight="1">
      <c r="A92" s="172"/>
      <c r="B92" s="172"/>
      <c r="C92" s="172"/>
      <c r="D92" s="172"/>
      <c r="E92" s="173"/>
      <c r="F92" s="173"/>
      <c r="G92" s="46"/>
      <c r="H92" s="42"/>
      <c r="I92" s="42"/>
      <c r="J92" s="70"/>
      <c r="K92" s="42"/>
      <c r="L92" s="46"/>
      <c r="M92" s="42"/>
      <c r="N92" s="42"/>
      <c r="O92" s="42"/>
      <c r="P92" s="42"/>
      <c r="Q92" s="46"/>
      <c r="R92" s="42"/>
      <c r="S92" s="42"/>
      <c r="T92" s="42"/>
      <c r="U92" s="42"/>
    </row>
    <row r="93" spans="1:21" ht="24.75" customHeight="1">
      <c r="A93" s="43"/>
      <c r="B93" s="43"/>
      <c r="C93" s="43"/>
      <c r="D93" s="43"/>
      <c r="E93" s="39"/>
      <c r="F93" s="39"/>
      <c r="G93" s="46"/>
      <c r="H93" s="42"/>
      <c r="I93" s="42"/>
      <c r="J93" s="70"/>
      <c r="K93" s="42"/>
      <c r="L93" s="46"/>
      <c r="M93" s="42"/>
      <c r="N93" s="42"/>
      <c r="O93" s="42"/>
      <c r="P93" s="42"/>
      <c r="Q93" s="46"/>
      <c r="R93" s="42"/>
      <c r="S93" s="42"/>
      <c r="T93" s="42"/>
      <c r="U93" s="42"/>
    </row>
    <row r="94" spans="1:21" ht="24.75" customHeight="1">
      <c r="A94" s="194" t="s">
        <v>166</v>
      </c>
      <c r="B94" s="194"/>
      <c r="C94" s="194"/>
      <c r="D94" s="194"/>
      <c r="E94" s="193"/>
      <c r="F94" s="193"/>
      <c r="G94" s="193"/>
      <c r="H94" s="193"/>
      <c r="I94" s="193"/>
      <c r="J94" s="72"/>
      <c r="K94" s="48"/>
      <c r="L94" s="34"/>
      <c r="M94" s="48"/>
      <c r="N94" s="25"/>
      <c r="O94" s="195" t="s">
        <v>169</v>
      </c>
      <c r="P94" s="176"/>
      <c r="Q94" s="176"/>
      <c r="R94" s="25"/>
      <c r="S94" s="25"/>
      <c r="T94" s="25"/>
      <c r="U94" s="25"/>
    </row>
    <row r="95" spans="1:21" ht="24.75" customHeight="1">
      <c r="A95" s="23"/>
      <c r="B95" s="23"/>
      <c r="C95" s="23"/>
      <c r="D95" s="23"/>
      <c r="E95" s="171"/>
      <c r="F95" s="171"/>
      <c r="G95" s="49"/>
      <c r="H95" s="25"/>
      <c r="I95" s="25"/>
      <c r="J95" s="66"/>
      <c r="K95" s="25"/>
      <c r="L95" s="49"/>
      <c r="M95" s="25"/>
      <c r="N95" s="25"/>
      <c r="O95" s="25"/>
      <c r="P95" s="25"/>
      <c r="Q95" s="49"/>
      <c r="R95" s="25"/>
      <c r="S95" s="25"/>
      <c r="T95" s="25"/>
      <c r="U95" s="25"/>
    </row>
    <row r="96" spans="1:23" ht="24.75" customHeight="1">
      <c r="A96" s="23" t="s">
        <v>168</v>
      </c>
      <c r="B96" s="23"/>
      <c r="C96" s="23"/>
      <c r="D96" s="23"/>
      <c r="E96" s="24"/>
      <c r="F96" s="24"/>
      <c r="G96" s="24"/>
      <c r="H96" s="24"/>
      <c r="I96" s="24"/>
      <c r="J96" s="72"/>
      <c r="K96" s="48"/>
      <c r="L96" s="48"/>
      <c r="M96" s="48"/>
      <c r="N96" s="24" t="s">
        <v>171</v>
      </c>
      <c r="O96" s="25"/>
      <c r="P96" s="25" t="s">
        <v>170</v>
      </c>
      <c r="Q96" s="25"/>
      <c r="R96" s="25"/>
      <c r="S96" s="24"/>
      <c r="T96" s="25"/>
      <c r="U96" s="25"/>
      <c r="V96" s="25"/>
      <c r="W96" s="25"/>
    </row>
    <row r="97" spans="1:23" ht="24.75" customHeight="1">
      <c r="A97" s="50"/>
      <c r="B97" s="50"/>
      <c r="C97" s="50"/>
      <c r="D97" s="50"/>
      <c r="E97" s="50"/>
      <c r="F97" s="50"/>
      <c r="G97" s="50"/>
      <c r="H97" s="50"/>
      <c r="I97" s="50"/>
      <c r="J97" s="73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</row>
    <row r="98" spans="1:23" ht="39" customHeight="1">
      <c r="A98" s="181" t="s">
        <v>143</v>
      </c>
      <c r="B98" s="181"/>
      <c r="C98" s="181"/>
      <c r="D98" s="181"/>
      <c r="E98" s="182"/>
      <c r="F98" s="183"/>
      <c r="G98" s="183"/>
      <c r="H98" s="183"/>
      <c r="I98" s="183"/>
      <c r="J98" s="183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</row>
  </sheetData>
  <sheetProtection/>
  <mergeCells count="260">
    <mergeCell ref="G35:H35"/>
    <mergeCell ref="G57:H57"/>
    <mergeCell ref="G71:H71"/>
    <mergeCell ref="N5:R5"/>
    <mergeCell ref="N6:N7"/>
    <mergeCell ref="O6:O7"/>
    <mergeCell ref="P6:P7"/>
    <mergeCell ref="Q6:Q7"/>
    <mergeCell ref="R6:R7"/>
    <mergeCell ref="G18:H18"/>
    <mergeCell ref="S5:W5"/>
    <mergeCell ref="S6:S7"/>
    <mergeCell ref="T6:T7"/>
    <mergeCell ref="U6:U7"/>
    <mergeCell ref="V6:V7"/>
    <mergeCell ref="W6:W7"/>
    <mergeCell ref="G66:H66"/>
    <mergeCell ref="A89:I89"/>
    <mergeCell ref="A91:I91"/>
    <mergeCell ref="A94:I94"/>
    <mergeCell ref="O89:Q89"/>
    <mergeCell ref="O91:Q91"/>
    <mergeCell ref="O94:Q94"/>
    <mergeCell ref="A82:B82"/>
    <mergeCell ref="A84:B84"/>
    <mergeCell ref="A83:B83"/>
    <mergeCell ref="C82:M82"/>
    <mergeCell ref="C83:M83"/>
    <mergeCell ref="C84:M84"/>
    <mergeCell ref="N82:Q82"/>
    <mergeCell ref="N83:Q83"/>
    <mergeCell ref="N84:Q84"/>
    <mergeCell ref="T82:U82"/>
    <mergeCell ref="T83:U83"/>
    <mergeCell ref="T84:U84"/>
    <mergeCell ref="V82:W82"/>
    <mergeCell ref="V83:W83"/>
    <mergeCell ref="V84:W84"/>
    <mergeCell ref="A98:J98"/>
    <mergeCell ref="I6:I7"/>
    <mergeCell ref="A5:D7"/>
    <mergeCell ref="E5:F7"/>
    <mergeCell ref="G5:H7"/>
    <mergeCell ref="G41:H41"/>
    <mergeCell ref="G48:H48"/>
    <mergeCell ref="I5:M5"/>
    <mergeCell ref="A92:D92"/>
    <mergeCell ref="E92:F92"/>
    <mergeCell ref="E95:F95"/>
    <mergeCell ref="A90:D90"/>
    <mergeCell ref="E90:F90"/>
    <mergeCell ref="A86:D86"/>
    <mergeCell ref="A77:D77"/>
    <mergeCell ref="E77:F77"/>
    <mergeCell ref="A81:W81"/>
    <mergeCell ref="R82:S82"/>
    <mergeCell ref="R83:S83"/>
    <mergeCell ref="R84:S84"/>
    <mergeCell ref="G77:H77"/>
    <mergeCell ref="A78:D78"/>
    <mergeCell ref="E78:F78"/>
    <mergeCell ref="G78:H78"/>
    <mergeCell ref="A75:D75"/>
    <mergeCell ref="E75:F75"/>
    <mergeCell ref="G75:H75"/>
    <mergeCell ref="A76:D76"/>
    <mergeCell ref="E76:F76"/>
    <mergeCell ref="G76:H76"/>
    <mergeCell ref="A73:D73"/>
    <mergeCell ref="E73:F73"/>
    <mergeCell ref="G73:H73"/>
    <mergeCell ref="A74:D74"/>
    <mergeCell ref="E74:F74"/>
    <mergeCell ref="G74:H74"/>
    <mergeCell ref="A70:D70"/>
    <mergeCell ref="E70:F70"/>
    <mergeCell ref="G70:H70"/>
    <mergeCell ref="A71:D71"/>
    <mergeCell ref="A72:D72"/>
    <mergeCell ref="E72:F72"/>
    <mergeCell ref="G72:H72"/>
    <mergeCell ref="A68:D68"/>
    <mergeCell ref="E68:F68"/>
    <mergeCell ref="G68:H68"/>
    <mergeCell ref="A69:D69"/>
    <mergeCell ref="E69:F69"/>
    <mergeCell ref="G69:H69"/>
    <mergeCell ref="A66:D66"/>
    <mergeCell ref="A67:D67"/>
    <mergeCell ref="E67:F67"/>
    <mergeCell ref="G67:H67"/>
    <mergeCell ref="L6:L7"/>
    <mergeCell ref="A64:D64"/>
    <mergeCell ref="E64:F64"/>
    <mergeCell ref="G64:H64"/>
    <mergeCell ref="A65:D65"/>
    <mergeCell ref="E65:F65"/>
    <mergeCell ref="G65:H65"/>
    <mergeCell ref="A62:D62"/>
    <mergeCell ref="E62:F62"/>
    <mergeCell ref="G62:H62"/>
    <mergeCell ref="A63:D63"/>
    <mergeCell ref="E63:F63"/>
    <mergeCell ref="G63:H63"/>
    <mergeCell ref="A60:D60"/>
    <mergeCell ref="E60:F60"/>
    <mergeCell ref="G60:H60"/>
    <mergeCell ref="A61:D61"/>
    <mergeCell ref="E61:F61"/>
    <mergeCell ref="G61:H61"/>
    <mergeCell ref="A57:D57"/>
    <mergeCell ref="A58:D58"/>
    <mergeCell ref="E58:F58"/>
    <mergeCell ref="G58:H58"/>
    <mergeCell ref="A59:D59"/>
    <mergeCell ref="E59:F59"/>
    <mergeCell ref="G59:H59"/>
    <mergeCell ref="A55:D55"/>
    <mergeCell ref="E55:F55"/>
    <mergeCell ref="G55:H55"/>
    <mergeCell ref="A56:D56"/>
    <mergeCell ref="E56:F56"/>
    <mergeCell ref="G56:H56"/>
    <mergeCell ref="A53:D53"/>
    <mergeCell ref="E53:F53"/>
    <mergeCell ref="G53:H53"/>
    <mergeCell ref="A54:D54"/>
    <mergeCell ref="E54:F54"/>
    <mergeCell ref="G54:H54"/>
    <mergeCell ref="A51:D51"/>
    <mergeCell ref="E51:F51"/>
    <mergeCell ref="G51:H51"/>
    <mergeCell ref="A52:D52"/>
    <mergeCell ref="E52:F52"/>
    <mergeCell ref="G52:H52"/>
    <mergeCell ref="A48:D48"/>
    <mergeCell ref="A49:D49"/>
    <mergeCell ref="E49:F49"/>
    <mergeCell ref="G49:H49"/>
    <mergeCell ref="A50:D50"/>
    <mergeCell ref="E50:F50"/>
    <mergeCell ref="G50:H50"/>
    <mergeCell ref="A46:D46"/>
    <mergeCell ref="E46:F46"/>
    <mergeCell ref="G46:H46"/>
    <mergeCell ref="A47:D47"/>
    <mergeCell ref="E47:F47"/>
    <mergeCell ref="G47:H47"/>
    <mergeCell ref="A44:D44"/>
    <mergeCell ref="E44:F44"/>
    <mergeCell ref="G44:H44"/>
    <mergeCell ref="A45:D45"/>
    <mergeCell ref="E45:F45"/>
    <mergeCell ref="G45:H45"/>
    <mergeCell ref="A41:D41"/>
    <mergeCell ref="A42:D42"/>
    <mergeCell ref="E42:F42"/>
    <mergeCell ref="G42:H42"/>
    <mergeCell ref="A43:D43"/>
    <mergeCell ref="E43:F43"/>
    <mergeCell ref="G43:H43"/>
    <mergeCell ref="A39:D39"/>
    <mergeCell ref="E39:F39"/>
    <mergeCell ref="G39:H39"/>
    <mergeCell ref="A40:D40"/>
    <mergeCell ref="E40:F40"/>
    <mergeCell ref="G40:H40"/>
    <mergeCell ref="A37:D37"/>
    <mergeCell ref="E37:F37"/>
    <mergeCell ref="G37:H37"/>
    <mergeCell ref="A38:D38"/>
    <mergeCell ref="E38:F38"/>
    <mergeCell ref="G38:H38"/>
    <mergeCell ref="A35:D35"/>
    <mergeCell ref="E35:F35"/>
    <mergeCell ref="A36:D36"/>
    <mergeCell ref="E36:F36"/>
    <mergeCell ref="G36:H36"/>
    <mergeCell ref="A33:D33"/>
    <mergeCell ref="E33:F33"/>
    <mergeCell ref="G33:H33"/>
    <mergeCell ref="A34:D34"/>
    <mergeCell ref="E34:F34"/>
    <mergeCell ref="G34:H34"/>
    <mergeCell ref="A31:D31"/>
    <mergeCell ref="E31:F31"/>
    <mergeCell ref="G31:H31"/>
    <mergeCell ref="A32:D32"/>
    <mergeCell ref="E32:F32"/>
    <mergeCell ref="G32:H32"/>
    <mergeCell ref="A29:D29"/>
    <mergeCell ref="E29:F29"/>
    <mergeCell ref="G29:H29"/>
    <mergeCell ref="A30:D30"/>
    <mergeCell ref="E30:F30"/>
    <mergeCell ref="G30:H30"/>
    <mergeCell ref="A27:D27"/>
    <mergeCell ref="E27:F27"/>
    <mergeCell ref="G27:H27"/>
    <mergeCell ref="A28:D28"/>
    <mergeCell ref="E28:F28"/>
    <mergeCell ref="G28:H28"/>
    <mergeCell ref="A25:D25"/>
    <mergeCell ref="E25:F25"/>
    <mergeCell ref="G25:H25"/>
    <mergeCell ref="A26:D26"/>
    <mergeCell ref="E26:F26"/>
    <mergeCell ref="G26:H26"/>
    <mergeCell ref="A23:D23"/>
    <mergeCell ref="E23:F23"/>
    <mergeCell ref="G23:H23"/>
    <mergeCell ref="A24:D24"/>
    <mergeCell ref="E24:F24"/>
    <mergeCell ref="G24:H24"/>
    <mergeCell ref="A21:D21"/>
    <mergeCell ref="E21:F21"/>
    <mergeCell ref="G21:H21"/>
    <mergeCell ref="A22:D22"/>
    <mergeCell ref="E22:F22"/>
    <mergeCell ref="G22:H22"/>
    <mergeCell ref="G16:H16"/>
    <mergeCell ref="A19:D19"/>
    <mergeCell ref="E19:F19"/>
    <mergeCell ref="G19:H19"/>
    <mergeCell ref="A20:D20"/>
    <mergeCell ref="E20:F20"/>
    <mergeCell ref="G20:H20"/>
    <mergeCell ref="A18:D18"/>
    <mergeCell ref="A17:D17"/>
    <mergeCell ref="A14:D14"/>
    <mergeCell ref="E14:F14"/>
    <mergeCell ref="G14:H14"/>
    <mergeCell ref="E17:F17"/>
    <mergeCell ref="G17:H17"/>
    <mergeCell ref="A15:D15"/>
    <mergeCell ref="E15:F15"/>
    <mergeCell ref="G15:H15"/>
    <mergeCell ref="A16:D16"/>
    <mergeCell ref="E16:F16"/>
    <mergeCell ref="A12:D12"/>
    <mergeCell ref="E12:F12"/>
    <mergeCell ref="G12:H12"/>
    <mergeCell ref="A13:D13"/>
    <mergeCell ref="E13:F13"/>
    <mergeCell ref="G13:H13"/>
    <mergeCell ref="A10:D10"/>
    <mergeCell ref="E10:F10"/>
    <mergeCell ref="G10:H10"/>
    <mergeCell ref="A11:D11"/>
    <mergeCell ref="E11:F11"/>
    <mergeCell ref="G11:H11"/>
    <mergeCell ref="A8:D8"/>
    <mergeCell ref="E8:F8"/>
    <mergeCell ref="G8:H8"/>
    <mergeCell ref="M6:M7"/>
    <mergeCell ref="A9:D9"/>
    <mergeCell ref="E9:F9"/>
    <mergeCell ref="G9:H9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rowBreaks count="1" manualBreakCount="1">
    <brk id="5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2014-05-08T03:35:59Z</cp:lastPrinted>
  <dcterms:created xsi:type="dcterms:W3CDTF">1996-10-08T23:32:33Z</dcterms:created>
  <dcterms:modified xsi:type="dcterms:W3CDTF">2014-08-27T04:36:43Z</dcterms:modified>
  <cp:category/>
  <cp:version/>
  <cp:contentType/>
  <cp:contentStatus/>
</cp:coreProperties>
</file>